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lecastroc\Documents\PLANES DE MEJORAMIENTO\2023\PLAN DE MEJORAMIENTO PARA APROBACION 2022\"/>
    </mc:Choice>
  </mc:AlternateContent>
  <bookViews>
    <workbookView xWindow="-120" yWindow="-120" windowWidth="29040" windowHeight="15840" tabRatio="857"/>
  </bookViews>
  <sheets>
    <sheet name="PLAN DE MEJORAM" sheetId="10" r:id="rId1"/>
    <sheet name="Ppto" sheetId="47" state="hidden" r:id="rId2"/>
  </sheets>
  <definedNames>
    <definedName name="_xlnm._FilterDatabase" localSheetId="0" hidden="1">'PLAN DE MEJORAM'!$A$13:$N$177</definedName>
    <definedName name="_xlnm.Print_Area" localSheetId="0">'PLAN DE MEJORAM'!$A$1:$N$53</definedName>
    <definedName name="_xlnm.Print_Titles" localSheetId="0">'PLAN DE MEJORAM'!$15:$15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J14" i="10"/>
  <c r="R8" i="10" s="1"/>
  <c r="T8" i="10" s="1"/>
  <c r="K14" i="10"/>
  <c r="R9" i="10" s="1"/>
  <c r="T9" i="10" s="1"/>
  <c r="T10" i="10" l="1"/>
  <c r="S11" i="10" s="1"/>
  <c r="J13" i="10"/>
</calcChain>
</file>

<file path=xl/comments1.xml><?xml version="1.0" encoding="utf-8"?>
<comments xmlns="http://schemas.openxmlformats.org/spreadsheetml/2006/main">
  <authors>
    <author>AHERRERA</author>
    <author>HENRY</author>
    <author>laquijano</author>
    <author xml:space="preserve">CONTRALORIA </author>
    <author>admin</author>
    <author>FRANCISCO</author>
    <author>jmzambrano</author>
  </authors>
  <commentList>
    <comment ref="S7" authorId="0" shapeId="0">
      <text>
        <r>
          <rPr>
            <sz val="9"/>
            <color indexed="81"/>
            <rFont val="Tahoma"/>
            <family val="2"/>
          </rPr>
          <t>se debe dar mayor peso a la efectividad</t>
        </r>
      </text>
    </comment>
    <comment ref="S10" authorId="1" shapeId="0">
      <text>
        <r>
          <rPr>
            <sz val="9"/>
            <color indexed="81"/>
            <rFont val="Tahoma"/>
            <family val="2"/>
          </rPr>
          <t>SI NO SE EVALUAN ALGUNAS DE ESTAS VARIABLES, SE LLEVA A BASE 100 LAS QUE SE EVALUEN</t>
        </r>
      </text>
    </comment>
    <comment ref="A15" authorId="2" shapeId="0">
      <text>
        <r>
          <rPr>
            <sz val="8"/>
            <color indexed="81"/>
            <rFont val="Tahoma"/>
            <family val="2"/>
          </rPr>
          <t xml:space="preserve">Liste consecutivamente los hallazgos definidos  en el informe  partiendo de uno.  
</t>
        </r>
      </text>
    </comment>
    <comment ref="B15" authorId="3" shapeId="0">
      <text>
        <r>
          <rPr>
            <sz val="8"/>
            <color indexed="81"/>
            <rFont val="Tahoma"/>
            <family val="2"/>
          </rPr>
          <t>DESCRIBA BREVEMENTE EL HALLAZGO ( NO MAS DE 50 PALABRAS).</t>
        </r>
        <r>
          <rPr>
            <b/>
            <sz val="8"/>
            <color indexed="81"/>
            <rFont val="Tahoma"/>
            <family val="2"/>
          </rPr>
          <t xml:space="preserve">
</t>
        </r>
      </text>
    </comment>
    <comment ref="C15" authorId="2" shapeId="0">
      <text>
        <r>
          <rPr>
            <sz val="8"/>
            <color indexed="81"/>
            <rFont val="Tahoma"/>
            <family val="2"/>
          </rPr>
          <t xml:space="preserve">Registre la acción correctiva que adopta la entidad para subsanar o corregir la causa que generó el  hallazgo.
</t>
        </r>
      </text>
    </comment>
    <comment ref="D15" authorId="2" shapeId="0">
      <text>
        <r>
          <rPr>
            <sz val="8"/>
            <color indexed="81"/>
            <rFont val="Tahoma"/>
            <family val="2"/>
          </rPr>
          <t>Resultados cuantitativos  esperados, indicando la cantidad y denominación de la unidad de medida.</t>
        </r>
        <r>
          <rPr>
            <b/>
            <sz val="8"/>
            <color indexed="81"/>
            <rFont val="Tahoma"/>
            <family val="2"/>
          </rPr>
          <t xml:space="preserve">
</t>
        </r>
      </text>
    </comment>
    <comment ref="E15" authorId="4" shapeId="0">
      <text>
        <r>
          <rPr>
            <sz val="9"/>
            <color indexed="81"/>
            <rFont val="Tahoma"/>
            <family val="2"/>
          </rPr>
          <t>Ingresar el tiempo que se espera ejecutar la acción expresado en meses</t>
        </r>
      </text>
    </comment>
    <comment ref="F15" authorId="2"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G15" authorId="2"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H15" authorId="5" shapeId="0">
      <text>
        <r>
          <rPr>
            <sz val="9"/>
            <color indexed="81"/>
            <rFont val="Tahoma"/>
            <family val="2"/>
          </rPr>
          <t xml:space="preserve">Dependencia u organismo donde se realiza la acción
</t>
        </r>
      </text>
    </comment>
    <comment ref="I15" authorId="6" shapeId="0">
      <text>
        <r>
          <rPr>
            <sz val="8"/>
            <color indexed="81"/>
            <rFont val="Tahoma"/>
            <family val="2"/>
          </rPr>
          <t xml:space="preserve">Relacione el cargo del responsable por el cumplimiento de la meta.
</t>
        </r>
      </text>
    </comment>
    <comment ref="J15" authorId="5" shapeId="0">
      <text>
        <r>
          <rPr>
            <b/>
            <sz val="9"/>
            <color indexed="81"/>
            <rFont val="Tahoma"/>
            <family val="2"/>
          </rPr>
          <t>Califique:</t>
        </r>
        <r>
          <rPr>
            <sz val="9"/>
            <color indexed="81"/>
            <rFont val="Tahoma"/>
            <family val="2"/>
          </rPr>
          <t xml:space="preserve">
Cumple 2
Cumple parcialmente 1
No cumple 0
</t>
        </r>
      </text>
    </comment>
    <comment ref="K15" authorId="5" shapeId="0">
      <text>
        <r>
          <rPr>
            <b/>
            <sz val="9"/>
            <color indexed="81"/>
            <rFont val="Tahoma"/>
            <family val="2"/>
          </rPr>
          <t xml:space="preserve">Califique:
</t>
        </r>
        <r>
          <rPr>
            <sz val="9"/>
            <color indexed="81"/>
            <rFont val="Tahoma"/>
            <family val="2"/>
          </rPr>
          <t xml:space="preserve">Efectiva 2
Parcialmente Efectiva 1
Inefectiva 0
</t>
        </r>
      </text>
    </comment>
    <comment ref="M15" authorId="4" shapeId="0">
      <text>
        <r>
          <rPr>
            <sz val="9"/>
            <color indexed="81"/>
            <rFont val="Tahoma"/>
            <family val="2"/>
          </rPr>
          <t>Relacione el nombre del Jefe de Control Interno o quien tenga asignadas las funciones</t>
        </r>
      </text>
    </comment>
  </commentList>
</comments>
</file>

<file path=xl/sharedStrings.xml><?xml version="1.0" encoding="utf-8"?>
<sst xmlns="http://schemas.openxmlformats.org/spreadsheetml/2006/main" count="926" uniqueCount="831">
  <si>
    <t>DIRECCIÓN TECNICA RESPONSABLE</t>
  </si>
  <si>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</si>
  <si>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</si>
  <si>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</si>
  <si>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</si>
  <si>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</si>
  <si>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</si>
  <si>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</si>
  <si>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</si>
  <si>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</si>
  <si>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</si>
  <si>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</si>
  <si>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</si>
  <si>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</si>
  <si>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</si>
  <si>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</si>
  <si>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</si>
  <si>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</si>
  <si>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</si>
  <si>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</si>
  <si>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</si>
  <si>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</si>
  <si>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</si>
  <si>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</si>
  <si>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</si>
  <si>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</si>
  <si>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</si>
  <si>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</si>
  <si>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</si>
  <si>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</si>
  <si>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</si>
  <si>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</si>
  <si>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</si>
  <si>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</si>
  <si>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</si>
  <si>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</si>
  <si>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</si>
  <si>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</si>
  <si>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</si>
  <si>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</si>
  <si>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</si>
  <si>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</si>
  <si>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</si>
  <si>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</si>
  <si>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</si>
  <si>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</si>
  <si>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</si>
  <si>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</si>
  <si>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</si>
  <si>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</si>
  <si>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</si>
  <si>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</si>
  <si>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</si>
  <si>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</si>
  <si>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</si>
  <si>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</si>
  <si>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</si>
  <si>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</si>
  <si>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</si>
  <si>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</si>
  <si>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</si>
  <si>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</si>
  <si>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</si>
  <si>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</si>
  <si>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</si>
  <si>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</si>
  <si>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</si>
  <si>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</si>
  <si>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</si>
  <si>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</si>
  <si>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</si>
  <si>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</si>
  <si>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</si>
  <si>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</si>
  <si>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</si>
  <si>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</si>
  <si>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</si>
  <si>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</si>
  <si>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</si>
  <si>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</si>
  <si>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</si>
  <si>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</si>
  <si>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</si>
  <si>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</si>
  <si>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</si>
  <si>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</si>
  <si>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</si>
  <si>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</si>
  <si>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</si>
  <si>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</si>
  <si>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</si>
  <si>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</si>
  <si>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</si>
  <si>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</si>
  <si>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</si>
  <si>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</si>
  <si>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</si>
  <si>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</si>
  <si>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</si>
  <si>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</si>
  <si>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</si>
  <si>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</si>
  <si>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</si>
  <si>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</si>
  <si>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</si>
  <si>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</si>
  <si>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</si>
  <si>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</si>
  <si>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</si>
  <si>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</si>
  <si>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</si>
  <si>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</si>
  <si>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</si>
  <si>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</si>
  <si>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</si>
  <si>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</si>
  <si>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</si>
  <si>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</si>
  <si>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</si>
  <si>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</si>
  <si>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</si>
  <si>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</si>
  <si>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</si>
  <si>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</si>
  <si>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</si>
  <si>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</si>
  <si>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</si>
  <si>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</si>
  <si>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</si>
  <si>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</si>
  <si>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</si>
  <si>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</si>
  <si>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</si>
  <si>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</si>
  <si>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</si>
  <si>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</si>
  <si>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</si>
  <si>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</si>
  <si>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</si>
  <si>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</si>
  <si>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</si>
  <si>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</si>
  <si>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</si>
  <si>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</si>
  <si>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</si>
  <si>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</si>
  <si>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</si>
  <si>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</si>
  <si>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</si>
  <si>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</si>
  <si>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</si>
  <si>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</si>
  <si>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</si>
  <si>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</si>
  <si>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</si>
  <si>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</si>
  <si>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</si>
  <si>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</si>
  <si>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</si>
  <si>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</si>
  <si>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</si>
  <si>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</si>
  <si>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</si>
  <si>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</si>
  <si>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</si>
  <si>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</si>
  <si>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</si>
  <si>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</si>
  <si>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</si>
  <si>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</si>
  <si>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</si>
  <si>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</si>
  <si>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</si>
  <si>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</si>
  <si>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</si>
  <si>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</si>
  <si>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</si>
  <si>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</si>
  <si>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</si>
  <si>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</si>
  <si>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</si>
  <si>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</si>
  <si>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</si>
  <si>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</si>
  <si>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</si>
  <si>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</si>
  <si>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</si>
  <si>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</si>
  <si>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</si>
  <si>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</si>
  <si>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</si>
  <si>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</si>
  <si>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</si>
  <si>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</si>
  <si>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</si>
  <si>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</si>
  <si>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</si>
  <si>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</si>
  <si>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</si>
  <si>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</si>
  <si>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</si>
  <si>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</si>
  <si>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</si>
  <si>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</si>
  <si>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</si>
  <si>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</si>
  <si>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</si>
  <si>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</si>
  <si>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</si>
  <si>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</si>
  <si>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</si>
  <si>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</si>
  <si>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</si>
  <si>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</si>
  <si>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</si>
  <si>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</si>
  <si>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</si>
  <si>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</si>
  <si>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</si>
  <si>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</si>
  <si>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</si>
  <si>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</si>
  <si>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</si>
  <si>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</si>
  <si>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</si>
  <si>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</si>
  <si>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</si>
  <si>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</si>
  <si>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</si>
  <si>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</si>
  <si>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</si>
  <si>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</si>
  <si>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</si>
  <si>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</si>
  <si>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</si>
  <si>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</si>
  <si>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</si>
  <si>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</si>
  <si>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</si>
  <si>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</si>
  <si>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</si>
  <si>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</si>
  <si>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</si>
  <si>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</si>
  <si>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</si>
  <si>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</si>
  <si>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</si>
  <si>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</si>
  <si>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</si>
  <si>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</si>
  <si>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</si>
  <si>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</si>
  <si>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</si>
  <si>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</si>
  <si>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</si>
  <si>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</si>
  <si>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</si>
  <si>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</si>
  <si>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</si>
  <si>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</si>
  <si>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</si>
  <si>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</si>
  <si>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</si>
  <si>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</si>
  <si>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</si>
  <si>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</si>
  <si>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</si>
  <si>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</si>
  <si>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</si>
  <si>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</si>
  <si>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</si>
  <si>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</si>
  <si>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</si>
  <si>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</si>
  <si>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</si>
  <si>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</si>
  <si>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</si>
  <si>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</si>
  <si>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</si>
  <si>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</si>
  <si>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</si>
  <si>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</si>
  <si>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</si>
  <si>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</si>
  <si>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</si>
  <si>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</si>
  <si>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</si>
  <si>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</si>
  <si>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</si>
  <si>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</si>
  <si>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</si>
  <si>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</si>
  <si>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</si>
  <si>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</si>
  <si>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</si>
  <si>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</si>
  <si>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</si>
  <si>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</si>
  <si>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</si>
  <si>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</si>
  <si>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</si>
  <si>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</si>
  <si>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</si>
  <si>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</si>
  <si>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</si>
  <si>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</si>
  <si>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</si>
  <si>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</si>
  <si>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</si>
  <si>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</si>
  <si>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</si>
  <si>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</si>
  <si>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</si>
  <si>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</si>
  <si>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</si>
  <si>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</si>
  <si>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</si>
  <si>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</si>
  <si>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</si>
  <si>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</si>
  <si>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</si>
  <si>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</si>
  <si>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</si>
  <si>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</si>
  <si>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</si>
  <si>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</si>
  <si>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</si>
  <si>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</si>
  <si>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</si>
  <si>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</si>
  <si>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</si>
  <si>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</si>
  <si>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</si>
  <si>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</si>
  <si>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</si>
  <si>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</si>
  <si>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</si>
  <si>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</si>
  <si>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</si>
  <si>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</si>
  <si>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</si>
  <si>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</si>
  <si>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</si>
  <si>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</si>
  <si>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</si>
  <si>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</si>
  <si>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</si>
  <si>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</si>
  <si>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</si>
  <si>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</si>
  <si>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</si>
  <si>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</si>
  <si>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</si>
  <si>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</si>
  <si>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</si>
  <si>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</si>
  <si>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</si>
  <si>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</si>
  <si>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</si>
  <si>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</si>
  <si>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</si>
  <si>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</si>
  <si>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</si>
  <si>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</si>
  <si>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</si>
  <si>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</si>
  <si>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</si>
  <si>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</si>
  <si>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</si>
  <si>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</si>
  <si>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</si>
  <si>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</si>
  <si>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</si>
  <si>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</si>
  <si>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</si>
  <si>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</si>
  <si>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</si>
  <si>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</si>
  <si>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</si>
  <si>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</si>
  <si>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</si>
  <si>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</si>
  <si>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</si>
  <si>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</si>
  <si>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</si>
  <si>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</si>
  <si>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</si>
  <si>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</si>
  <si>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</si>
  <si>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</si>
  <si>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</si>
  <si>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</si>
  <si>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</si>
  <si>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</si>
  <si>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</si>
  <si>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</si>
  <si>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</si>
  <si>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</si>
  <si>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</si>
  <si>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</si>
  <si>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</si>
  <si>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</si>
  <si>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</si>
  <si>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</si>
  <si>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</si>
  <si>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</si>
  <si>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</si>
  <si>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</si>
  <si>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</si>
  <si>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</si>
  <si>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</si>
  <si>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</si>
  <si>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</si>
  <si>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</si>
  <si>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</si>
  <si>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</si>
  <si>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</si>
  <si>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</si>
  <si>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</si>
  <si>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</si>
  <si>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</si>
  <si>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</si>
  <si>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</si>
  <si>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</si>
  <si>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</si>
  <si>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</si>
  <si>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</si>
  <si>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</si>
  <si>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</si>
  <si>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</si>
  <si>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</si>
  <si>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</si>
  <si>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</si>
  <si>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</si>
  <si>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</si>
  <si>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</si>
  <si>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</si>
  <si>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</si>
  <si>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</si>
  <si>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</si>
  <si>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</si>
  <si>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</si>
  <si>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</si>
  <si>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</si>
  <si>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</si>
  <si>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</si>
  <si>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</si>
  <si>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</si>
  <si>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</si>
  <si>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</si>
  <si>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</si>
  <si>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</si>
  <si>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</si>
  <si>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</si>
  <si>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</si>
  <si>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</si>
  <si>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</si>
  <si>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</si>
  <si>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</si>
  <si>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</si>
  <si>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</si>
  <si>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</si>
  <si>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</si>
  <si>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</si>
  <si>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</si>
  <si>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</si>
  <si>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</si>
  <si>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</si>
  <si>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</si>
  <si>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</si>
  <si>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</si>
  <si>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</si>
  <si>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</si>
  <si>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</si>
  <si>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</si>
  <si>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</si>
  <si>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</si>
  <si>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</si>
  <si>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</si>
  <si>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</si>
  <si>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</si>
  <si>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</si>
  <si>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</si>
  <si>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</si>
  <si>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</si>
  <si>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</si>
  <si>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</si>
  <si>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</si>
  <si>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</si>
  <si>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</si>
  <si>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</si>
  <si>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</si>
  <si>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</si>
  <si>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</si>
  <si>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</si>
  <si>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</si>
  <si>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</si>
  <si>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</si>
  <si>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</si>
  <si>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</si>
  <si>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</si>
  <si>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</si>
  <si>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</si>
  <si>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</si>
  <si>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</si>
  <si>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</si>
  <si>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</si>
  <si>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</si>
  <si>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</si>
  <si>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</si>
  <si>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</si>
  <si>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</si>
  <si>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</si>
  <si>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</si>
  <si>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</si>
  <si>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</si>
  <si>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</si>
  <si>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</si>
  <si>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</si>
  <si>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</si>
  <si>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</si>
  <si>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</si>
  <si>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</si>
  <si>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</si>
  <si>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</si>
  <si>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</si>
  <si>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</si>
  <si>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</si>
  <si>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</si>
  <si>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</si>
  <si>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</si>
  <si>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</si>
  <si>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</si>
  <si>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</si>
  <si>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</si>
  <si>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</si>
  <si>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</si>
  <si>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</si>
  <si>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</si>
  <si>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</si>
  <si>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</si>
  <si>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</si>
  <si>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</si>
  <si>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</si>
  <si>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</si>
  <si>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</si>
  <si>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</si>
  <si>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</si>
  <si>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</si>
  <si>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</si>
  <si>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</si>
  <si>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</si>
  <si>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</si>
  <si>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</si>
  <si>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</si>
  <si>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</si>
  <si>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</si>
  <si>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</si>
  <si>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</si>
  <si>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</si>
  <si>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</si>
  <si>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</si>
  <si>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</si>
  <si>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</si>
  <si>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</si>
  <si>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</si>
  <si>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</si>
  <si>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</si>
  <si>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</si>
  <si>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</si>
  <si>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</si>
  <si>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</si>
  <si>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</si>
  <si>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</si>
  <si>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</si>
  <si>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</si>
  <si>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</si>
  <si>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</si>
  <si>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</si>
  <si>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</si>
  <si>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</si>
  <si>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</si>
  <si>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</si>
  <si>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</si>
  <si>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</si>
  <si>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</si>
  <si>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</si>
  <si>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</si>
  <si>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</si>
  <si>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</si>
  <si>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</si>
  <si>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</si>
  <si>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</si>
  <si>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</si>
  <si>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</si>
  <si>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</si>
  <si>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</si>
  <si>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</si>
  <si>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</si>
  <si>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</si>
  <si>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</si>
  <si>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</si>
  <si>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</si>
  <si>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</si>
  <si>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</si>
  <si>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</si>
  <si>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</si>
  <si>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</si>
  <si>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</si>
  <si>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</si>
  <si>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</si>
  <si>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</si>
  <si>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</si>
  <si>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</si>
  <si>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</si>
  <si>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</si>
  <si>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</si>
  <si>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</si>
  <si>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</si>
  <si>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</si>
  <si>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</si>
  <si>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</si>
  <si>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</si>
  <si>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</si>
  <si>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</si>
  <si>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</si>
  <si>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</si>
  <si>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</si>
  <si>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</si>
  <si>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</si>
  <si>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</si>
  <si>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</si>
  <si>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</si>
  <si>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</si>
  <si>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</si>
  <si>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</si>
  <si>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</si>
  <si>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</si>
  <si>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</si>
  <si>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</si>
  <si>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</si>
  <si>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</si>
  <si>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</si>
  <si>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</si>
  <si>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</si>
  <si>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</si>
  <si>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</si>
  <si>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</si>
  <si>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</si>
  <si>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</si>
  <si>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</si>
  <si>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</si>
  <si>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</si>
  <si>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</si>
  <si>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</si>
  <si>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</si>
  <si>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</si>
  <si>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</si>
  <si>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</si>
  <si>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</si>
  <si>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</si>
  <si>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</si>
  <si>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</si>
  <si>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</si>
  <si>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</si>
  <si>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</si>
  <si>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</si>
  <si>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</si>
  <si>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</si>
  <si>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</si>
  <si>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</si>
  <si>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</si>
  <si>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</si>
  <si>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</si>
  <si>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</si>
  <si>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</si>
  <si>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</si>
  <si>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</si>
  <si>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</si>
  <si>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</si>
  <si>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</si>
  <si>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</si>
  <si>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</si>
  <si>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</si>
  <si>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</si>
  <si>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</si>
  <si>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</si>
  <si>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</si>
  <si>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</si>
  <si>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</si>
  <si>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</si>
  <si>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</si>
  <si>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</si>
  <si>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</si>
  <si>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</si>
  <si>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</si>
  <si>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</si>
  <si>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</si>
  <si>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</si>
  <si>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</si>
  <si>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</si>
  <si>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</si>
  <si>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</si>
  <si>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</si>
  <si>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</si>
  <si>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</si>
  <si>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</si>
  <si>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</si>
  <si>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</si>
  <si>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</si>
  <si>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</si>
  <si>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</si>
  <si>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</si>
  <si>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</si>
  <si>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</si>
  <si>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</si>
  <si>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</si>
  <si>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</si>
  <si>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</si>
  <si>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</si>
  <si>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</si>
  <si>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</si>
  <si>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</si>
  <si>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</si>
  <si>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</si>
  <si>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</si>
  <si>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</si>
  <si>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</si>
  <si>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</si>
  <si>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</si>
  <si>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</si>
  <si>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</si>
  <si>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</si>
  <si>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</si>
  <si>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</si>
  <si>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</si>
  <si>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</si>
  <si>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</si>
  <si>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</si>
  <si>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</si>
  <si>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</si>
  <si>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</si>
  <si>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</si>
  <si>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</si>
  <si>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</si>
  <si>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</si>
  <si>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</si>
  <si>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</si>
  <si>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</si>
  <si>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</si>
  <si>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</si>
  <si>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</si>
  <si>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</si>
  <si>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OBSERVACIÓN</t>
  </si>
  <si>
    <t>ESTADO DE LA ACCIÓN
(Cerrada-C / Abierta-A)</t>
  </si>
  <si>
    <t>Cumple</t>
  </si>
  <si>
    <t>Cumple parcialmente</t>
  </si>
  <si>
    <t>N° hallazgo</t>
  </si>
  <si>
    <t>Descripción del hallazgo</t>
  </si>
  <si>
    <t>Acción de mejora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</si>
  <si>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</si>
  <si>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</si>
  <si>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</si>
  <si>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</si>
  <si>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</si>
  <si>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</si>
  <si>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</si>
  <si>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</si>
  <si>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80 o más puntos</t>
  </si>
  <si>
    <t>Menos de 80 puntos</t>
  </si>
  <si>
    <t>RESULTADO EVALUACIÓN PLAN DE MEJORAMIENTO</t>
  </si>
  <si>
    <t>Concepto a emitir cumplimiento Plan de Mejoramiento</t>
  </si>
  <si>
    <t>Tiempo de Ejecución Programado (Meses)</t>
  </si>
  <si>
    <t xml:space="preserve">Cargo Responsable </t>
  </si>
  <si>
    <t>Meta (Indicador de Cumplimiento)</t>
  </si>
  <si>
    <t>Fecha inicial de la Acción</t>
  </si>
  <si>
    <t>Fecha terminación de la Acción</t>
  </si>
  <si>
    <t>Dependencia donde se realiza la acción</t>
  </si>
  <si>
    <t>CÓDIGO: PM01-PR11-F02</t>
  </si>
  <si>
    <t>VERSIÓN: 2.0</t>
  </si>
  <si>
    <t xml:space="preserve">IMPORTANTE: La evaluación se realizará en las oficinas de control interno o en la dependencia o cargo que haga sus veces, verificando los informes y registros del seguimiento llevado a cabo por estas oficinas de acuerdo a la normatividad vigente. Lo anterior sin perjuicio, de que la Contraloría de Cundinamarca, realice evaluación a planes de mejoramiento cuando lo consideren pertinente (Ver GAT,  numeral 1.3.2.5 Plan de mejoramiento y seguimiento)  
</t>
  </si>
  <si>
    <t>PLAN DE MEJORAMIENTO 
AUDITORIA  DE CUMPLIMIENTO 2022
INFORME PARA APROBACION DICIEMBRE 2023</t>
  </si>
  <si>
    <t xml:space="preserve">
Elaboró: Luis Eduardo Castro Castro
    Técnico Administrativo O.C.I.</t>
  </si>
  <si>
    <t xml:space="preserve">
Condición: Los resultados de los anteriores indicadores permiten ver deficiencias en la planeación y ejecución de los recursos del presupuesto de gastos de la Beneficencia de acuerdo a la planificación de metas a cumplir dentro del Plan de Acción para la vigencia auditada.
Criterio: Ordenanza No. 227/2014 “Por la cual se expide el Estatuto Orgánico de Presupuesto del Departamento de Cundinamarca y de sus Entidades Descentralizadas, se conceden unas facultades al Gobernador del Departamento y se dictan otras disposiciones.”, Art.8. 
Causa: Ausencia de gestión presupuestal, la cual determino para la vigencia 2022, baja ejecución en los pagos a realizar por la Secretaria.
Efecto: Imposibilidad de dar cumplimiento a la totalidad de pagos de los compromisos adquiridos y desfase en las proyecciones presupuestales.
Pág. 50 -51
</t>
  </si>
  <si>
    <t>Auditoría: DE CUMPLIMIENTO VIGENCIA 2022</t>
  </si>
  <si>
    <t>|</t>
  </si>
  <si>
    <t>1. Implementar un nuevo formato o modificar el existente denominado informes de  supervisión, en donde se especifique el desarrollo de cada una de las actividades ejecutadas en los contratos y/o convenios,  la actividad se  desarrollara durante los meses de diciembre del 2023 y enero del 2024.
2.	Capacitar y sensibilizar desde el área de contratación a los supervisores respecto de la obligación como supervisores de realizar los informes de ejecución y certificación del cumplimiento de los contratos y /o convenios, de acuerdo con lo establecido en el sistema de gestión de calidad en los documentos del proceso del área de contratación. Actividad que se desarrollar durante los meses de enero y febrero del 2024.
3.	Verificar por cada supervisor los formatos del sistema de gestión de calidad y darles aplicación en cada uno de los contratos y/o convenios de manera mensual o en la periodicidad que se indique en cada contrato y/o convenio, en donde se deberá describir y desarrollar cada una de las obligaciones y actividades ejecutadas por los contratistas y/o asociado. Actividad que se desarrollar durante los meses de enero del 2024 y durante toda la ejecución de los contratos y/o convenios
4.	Realizar el seguimiento de parte de los supervisores de los formatos de informe y ejecución de actividades previo a expedir el certificado de cumplimiento y previo a que se realice el pago de la factura o cuenta de cobro. Actividad que se desarrollar durante los meses de enero del 2024 y durante toda la ejecución de los contratos y/o convenios</t>
  </si>
  <si>
    <t>1.Requerir por circular a los supervisores de los contratos y convenios, la liquidación oportuna y dentro de los términos legales de  la liquidación de los contratos y/o convenios. Actividad que se desarrollara durante los meses de diciembre del 2023 y enero del 2024.
2.	Capacitar desde el área de contratación, a los supervisores sobre los términos legales de la liquidación y el cumplimiento del formato de liquidación que se encuentra por el sistema de gestión de la calidad, en el proceso del área de contratación de la Entidad. Actividad que se desarrollar durante los meses de enero del 2024 y durante toda la ejecución de los contratos y/o convenios. Actividad que se desarrollara durante los meses de enero y febrero del 2024
3.	Realizar por parte de los supervisores la liquidación de los contratos y/o convenios dentro de los términos legales. Actividad que se desarrollar durante los meses de enero, febrero, marzo y abril del 2024.
4.	Realizar el seguimiento de la liquidación de los contratos y convenios una vez estos se terminen para cumplir los términos legales. Actividad que se desarrollara durante los meses de enero, febrero, marzo y abril del 2024.</t>
  </si>
  <si>
    <t>A</t>
  </si>
  <si>
    <t>3 meses</t>
  </si>
  <si>
    <t>Secretaría General</t>
  </si>
  <si>
    <t>Secretario General</t>
  </si>
  <si>
    <t>31/12/2024</t>
  </si>
  <si>
    <t>Subgerencia Financiera</t>
  </si>
  <si>
    <t xml:space="preserve">Nestor Armando Castañeda c. Maria Natalia Velasquez </t>
  </si>
  <si>
    <t>Secretaria General- Nomina</t>
  </si>
  <si>
    <t>1 mes</t>
  </si>
  <si>
    <t xml:space="preserve">Hernan Orlando Rodriguez </t>
  </si>
  <si>
    <t xml:space="preserve">12 meses </t>
  </si>
  <si>
    <t xml:space="preserve">Subgerente de Protección y jefe de Oficina de Bienes </t>
  </si>
  <si>
    <t>Nestor Castañeda - Cindy Dayanna Cubillos</t>
  </si>
  <si>
    <t>Nestor Castañeda Castañeda</t>
  </si>
  <si>
    <t>SECRETARIO GENERAL, PROFESIONAL UNIVERSITARIO TALENTO HUMANO.</t>
  </si>
  <si>
    <t>JAVIER HERNADO CAYCEDO SASTOQUE, JORGE JHONSON PEÑA NARCISO.</t>
  </si>
  <si>
    <t>30 julio del 2024</t>
  </si>
  <si>
    <t>área de contratación y jefes de oficina</t>
  </si>
  <si>
    <t>Profesional Área de Contratación, jefes de cada área</t>
  </si>
  <si>
    <t xml:space="preserve">Diana Yulleith Tellez Bareño, Diana Carolina Zambrano, Cindy Dayanna Cubillos, Jose Antonio Veloza, Nestor Castañeda. </t>
  </si>
  <si>
    <t xml:space="preserve">1)  Iniciar el proceso de liquidación nuevamente  
2) se procederá a verificar cada doceava que hace parte de la liquidación final.
3) Se procederá realizar nuevamente la liquidación final.
4) se procederá a realizar comparativo con la Resolución 09-2023 </t>
  </si>
  <si>
    <t xml:space="preserve">Técnico Administrativo 
( E ) </t>
  </si>
  <si>
    <t>1) Se dio inició el proceso contractual el 06 de octubre de 2023, con el fin de adquirir  10 equipos para  la actualización del hardware de la entidad  mediante contrato No. 77 de 2023 el cual está en etapa de ejecución.</t>
  </si>
  <si>
    <t xml:space="preserve">Javier Hernando Caycedo Sastoque,
Luis Daniel Gomez Osorio  </t>
  </si>
  <si>
    <t xml:space="preserve">1. Continuar con la realización mensual de los comités inmobiliarios donde se evalúe la supervisión de la cartera.                                          2. Realizar mesas de trabajo con el área financiera de la EIC a fin de recuperar y depurara la cartera existente.              
3. Noticiar directamente a los terceros  por parte de la Beneficencia con el fin de presionar el pago 
4. Realizar la gestión de cobro persuasivo ante los municipios, para que realicen el pago acorde al procedimiento establecido por la entidad.
5. Realizar seguimiento a la EPS convida en liquidación, para recuperar la cartera que tiene con la entidad. </t>
  </si>
  <si>
    <t>Subgerencia de PROTECCIÓN SOCIAL  Y área de inmuebles</t>
  </si>
  <si>
    <t xml:space="preserve"> 
 1. Hacer y gestionar las reducciones presupuestales ante la Secretaría de Hacienda con el fin de reflejar una ejecución presupuestal mas Eficaz
2. Mejorar la  Planeación de las metas en el Plan de Desarrollo y Plan de Acción con base en los recursos  transferidos  por el  Departamento y optimizar la gestión eficiente en la venta de los servicios sociales. 
3. Dar cumplimiento a la nueva Ordenanza 103 de 2023  por la cual se expide el Estatuto Orgánico de Presupuesto.
4. Gestionar fuentes de ingresos que permitan cumplir con  la misión social que tiene la Beneficencia.</t>
  </si>
  <si>
    <t xml:space="preserve">Subgerente financiero, profesional universitario Presupuesto
</t>
  </si>
  <si>
    <t>1. Validar, revisar, y conciliar la información reportada en el aplicativo de SIA CONTRALORIA, frente al sistema de información financiera</t>
  </si>
  <si>
    <t xml:space="preserve">
___________________________________________________________
YANNETH CRISTINA CUBIDES GARZON
GERENTE GENERAL   
</t>
  </si>
  <si>
    <r>
      <rPr>
        <b/>
        <sz val="11"/>
        <rFont val="Tahoma"/>
        <family val="2"/>
      </rPr>
      <t xml:space="preserve">INFORMES SUPERVISION 
</t>
    </r>
    <r>
      <rPr>
        <sz val="11"/>
        <rFont val="Tahoma"/>
        <family val="2"/>
      </rPr>
      <t xml:space="preserve">
Condición: En la evaluación de la gestión contractual se pudo evidenciar que existen falencias en el momento que el supervisor elabora los informes del contrato, no detalla las actividades desarrolladas por el contratistas, ellos están obligadas a vigilar permanentemente la correcta ejecución del objeto contratado, en lo que respecta al seguimiento técnico, administrativo, financiero, contable, y jurídico sobre el cumplimiento del objeto del contrato, como lo contemplan las normas en materia de contratación.
La Beneficencia de Cundinamarca, cuenta con un formato de certificación de supervisión, donde se refrenda el cumplimiento para la autorización de pagos al contratista, este contiene la información general del contrato y la certificación del supervisor, es aquí, donde se cuestiona el concepto entregado por el supervisor sobre la ejecución del contrato, el seguimiento narrado es general no se detalla el cumplimiento del objeto contractual, las obligaciones y las actividades desarrolladas por el contratista durante el periodo correspondiente.
Criterio: Título V Supervisión e Interventoría de la Resolución 283 del 23 de junio de 2022. Por medio de la cual se actualiza y adopta el manual de contratación y de supervisión de la Beneficencia de Cundinamarca. Artículo 83 y 84 de la Ley 1474 de 2011. Numeral 1 artículo 38 de la Ley 1952 artículo de 2019 “Por medio de la cual se expide el Código General Disciplinario …”
Causa: Debilidades en el seguimiento de la supervisión del contrato. Inobservancia del Proceso y Procedimiento definido para la gestión contractual.
Efecto: Riesgos en la gestión contractual por incumplimiento de una obligación legal.  Pág. 25 - 26
</t>
    </r>
  </si>
  <si>
    <r>
      <rPr>
        <b/>
        <sz val="11"/>
        <rFont val="Tahoma"/>
        <family val="2"/>
      </rPr>
      <t xml:space="preserve">LIQUIDACION DE CONTRATOS Y COMVENIOS </t>
    </r>
    <r>
      <rPr>
        <sz val="11"/>
        <rFont val="Tahoma"/>
        <family val="2"/>
      </rPr>
      <t xml:space="preserve">
Condición: En el desarrollo de la auditoría se efectuó seguimiento a la “Gestión Contractual (Liquidación de Contratos y Convenios)”, respecto a la etapa de liquidación de los Contratos y Convenios, se evidenció en el marco del presente seguimiento, que correspondientes a la vigencia auditada y vigencias anteriores, cuyos términos no superen la caducidad y consecuente la no pérdida de competencia. 
De acuerdo con la información reportada en la rendición de la cuenta anual 202213, formato 202213 f12A CDC anexo convenio interadministrativos sin liquidar, y formato 202213 f99 contratos sin liquidar vigencia a rendir y anteriores, se reportan 63 entre contratos, convenios sin liquidar, correspondiendo a las vigencias: 2018 tres (3), 2019 ocho (8),  2020 doce (12); 2021 diecinueve (19) y 2022 veintiuno (21); para cotejar esta información el equipo auditor mediante oficio No 01 del 27 de septiembre de 2023, solicitó a la Gerencia informar de los contratos y convenios sin liquidar.
Criterio: Capitulo III Etapa Pos-Contractual, num. 2.3.1 Liquidación del Contrato de la Resolución 283 del 23 de junio de 2022. Por medio de la cual se actualiza y adopta el manual de contratación y de supervisión de la Beneficencia de Cundinamarca.  Artículos 217 del Decreto-Ley 019 de 2012, “Por el cual se dictan normas para suprimir o reformar regulaciones, procedimientos y trámites innecesarios existentes en la Administración Pública.”
Causa: Debilidades en el seguimiento de la supervisión del contrato. Inobservancia del Proceso y Procedimiento definido para la gestión contractual.
Efecto: Riesgos en la gestión contractual por incumplimiento de una obligación legal. Pág. 26 - 31</t>
    </r>
  </si>
  <si>
    <r>
      <rPr>
        <b/>
        <sz val="11"/>
        <rFont val="Tahoma"/>
        <family val="2"/>
      </rPr>
      <t>AVANCE AL PLAN DE DESARROLLO 2020-2023</t>
    </r>
    <r>
      <rPr>
        <sz val="11"/>
        <rFont val="Tahoma"/>
        <family val="2"/>
      </rPr>
      <t xml:space="preserve">
</t>
    </r>
    <r>
      <rPr>
        <b/>
        <sz val="11"/>
        <rFont val="Tahoma"/>
        <family val="2"/>
      </rPr>
      <t xml:space="preserve">SEGUMIENTO PLAN DE ACCION </t>
    </r>
    <r>
      <rPr>
        <sz val="11"/>
        <rFont val="Tahoma"/>
        <family val="2"/>
      </rPr>
      <t xml:space="preserve">
Proceso Gestión Informática
Condición: Adelantar el proceso de adquisición de hardware, presentando un cumplimiento del 0%.
Proceso Gestión Almacén e Inventarios
Mantener el registro de bienes y elementos actualizado en el aplicativo de inventario, presentando cumplimiento del 30%.
Proceso Gestión Documental
Liderar el levantamiento de activos de información de seguridad digital, presentando un cumplimiento del 0%.
Lo anterior demuestra debilidades por parte del sujeto del control el cumplimiento de objetivos institucionales, plasmados en el plan de acción definido. 
Criterio: Ley 152 de 1994, “Por la cual se establece la Ley Orgánica del Plan de Desarrollo”- Capítulo VII, Evaluación del Plan - Art. 29. 
Causa: Debilidades en los controles y creación de estrategias que permitan el cumplimiento de las metas establecidas 
Efecto: Deficiencias en el fortalecimiento de la salud de la Comunidad y la Gestión Institucional.
Pág. 37 - 38
</t>
    </r>
  </si>
  <si>
    <r>
      <rPr>
        <b/>
        <sz val="11"/>
        <rFont val="Tahoma"/>
        <family val="2"/>
      </rPr>
      <t xml:space="preserve">CUENTAS POR COBRAR POR CONTRATO CON LA INMOBILIARIA DE CUNDINAMARCA
</t>
    </r>
    <r>
      <rPr>
        <sz val="11"/>
        <rFont val="Tahoma"/>
        <family val="2"/>
      </rPr>
      <t xml:space="preserve">
Condición: De acuerdo a certificación suscrita por el Director Financiero de la Empresa de Servicios Logísticos de Cundinamarca de 10 de enero de 2023, el saldo por cobrar por contratos para venta y arrendamiento de inmuebles, a diciembre 31 de 2022, corresponde a $1.387.383.304.
Se concluye que el saldo adeudado a la Beneficencia de Cundinamarca por conceptos como Prestación de servicios de protección a la población vulnerable del Departamento de Cundinamarca (Contratos con municipios y Convida EPS’S)  y venta y arrendamiento de inmuebles (Inmobiliaria de Cundinamarca), corresponde a $2.149.866.461.
Criterio: Resolución No.002 del 04 de enero de 2021 por la cual se constituye las cuentas por pagar de la Beneficencia de Cundinamarca correspondientes a la vigencia 2020. Artículo 77 Ordenanza 227 del 2014 
Causa: Falta de claridad de las cuentas por pagar con corte a 31 de diciembre del 2021.
Efecto: Riesgo de generar pasivos exigibles por malas prácticas contables con afectación del presupuesto de la vigencia.
Pág. 39 - 40
</t>
    </r>
  </si>
  <si>
    <r>
      <rPr>
        <b/>
        <sz val="11"/>
        <rFont val="Tahoma"/>
        <family val="2"/>
      </rPr>
      <t>VERIFICACION RENDIDA EN FORMATOS  SIA CONTRALORIAS:</t>
    </r>
    <r>
      <rPr>
        <sz val="11"/>
        <rFont val="Tahoma"/>
        <family val="2"/>
      </rPr>
      <t xml:space="preserve">
De acuerdo a la información rendida en la plataforma SIA Contralorías para la vigencia 2022, se determina que Formato F 11. 
Ejecución Presupuestal de Cuentas por Pagar 
Condición: La Entidad registró los estados de cuentas por pagar de la vigencia 2021, el estado de resultados no coincide con la Resolución 01 del 3 de enero de 2022 “Por la Cual se Constituyen las cuentas por pagar de la Beneficencia de Cundinamarca, correspondientes a la vigencia 2021.” 
Criterio: Resolución 0045 de 28 de enero de 2021, expedida por la Contraloría de Cundinamarca, Circular 
01 de enero de 2023 de la contraloría de Cundinamarca
Causa: Deficiencias en la presentación de la información ante los entes de control, por ausencia de controles en el proceso de rendición de la cuenta.
Efecto: Ausencia de confiabilidad y veracidad en la información reportada y posibles sanciones por parte de los entes de control.
Pág. 54 -55
</t>
    </r>
  </si>
  <si>
    <r>
      <t xml:space="preserve">  
_____________________________________________
JAIME OMAR GARCIA BAUTISTA
JEFE CONTROL INTERNO  </t>
    </r>
    <r>
      <rPr>
        <sz val="11"/>
        <rFont val="Tahoma"/>
        <family val="2"/>
      </rPr>
      <t xml:space="preserve"> </t>
    </r>
    <r>
      <rPr>
        <b/>
        <sz val="11"/>
        <rFont val="Tahoma"/>
        <family val="2"/>
      </rPr>
      <t xml:space="preserve">
</t>
    </r>
  </si>
  <si>
    <t xml:space="preserve">La Beneficencia de Cundinamarca, ha realizado los tramites administrativos  ante las EPS  para el reconocimiento  de las incapacidades por parte de la misma ,en especial Alizansalud sin lograr el pago total de las mismas, para este efecto   realizara las siguiente actividades :
1. Instaurar ante la supersalud la queja respectiva por el no reconocimiento  de la EPS  de la incapacidad
2. Realizar la reclamación administrativa ante la eps respectiva
3. Presentar el derecho de petición ante la EPS que se niegue a reconocer el pago de la incapacidad
4. Instaurar demanda ante las autoridades competentes con el fin de hacer efectivo e recobro de la incapacidad     </t>
  </si>
  <si>
    <r>
      <rPr>
        <b/>
        <sz val="11"/>
        <rFont val="Tahoma"/>
        <family val="2"/>
      </rPr>
      <t>RECOBRO DE INCAPACIDADES</t>
    </r>
    <r>
      <rPr>
        <sz val="11"/>
        <rFont val="Tahoma"/>
        <family val="2"/>
      </rPr>
      <t xml:space="preserve">
Condición: Tal como se evidencia en el cuadro de referencia la Beneficencia de Cundinamarca, ha realizado las gestiones necesarias para obtener el reconocimiento de las prestaciones económicas por las incapacidades otorgadas al personal administrativo, gestión que no ha sido suficiente para alcanzar el reconocimiento del 100% de las incapacidades tramitadas a las diferentes E.P.S. Es importante que se siga realizando las gestiones necesarias con el fin de que recupere el total de los recursos cancelados por nomina por concepto de incapacidades. Más aun cuando la E.P.S ALIANSALUD no ha reconocido la incapacidad por 45 días, a pesar que la Beneficencia de Cundinamarca realizó el recobro el 17 de agosto de 2022, sin que a la fecha (Noviembre de 2023) se tenga respuesta por parte de la E.P.S.
Criterio: Decreto-Ley 019 De 2012 Artículo 121.Trámite De Reconocimiento De Incapacidades Y Licencias De Maternidad Y Paternidad. Decreto Único de Salud 780 de 2016, Título 3 Prestaciones Económicas, Capítulo I - Pago De Prestaciones Económicas Y Convenios Internacionales, hoy sustituido por el Decreto 1333 de 2018, “Por el cual se sustituye el Título 3 de la Parte 2 del Libro 2 del Decreto 780 de 2016, …”. 
Causa: Falta de  controles efectivos y seguimientos oportunos.
Efecto: Riesgo de pérdida de los recursos debido a que no se reconozcan o prescriban la prestación económica, afectando el erario.
</t>
    </r>
  </si>
  <si>
    <r>
      <rPr>
        <b/>
        <sz val="11"/>
        <rFont val="Tahoma"/>
        <family val="2"/>
      </rPr>
      <t>OBLIGACIONES LABORALES A  EXFUNCIONARIOS:</t>
    </r>
    <r>
      <rPr>
        <sz val="11"/>
        <rFont val="Tahoma"/>
        <family val="2"/>
      </rPr>
      <t xml:space="preserve">
Condición: De acuerdo con la información entregada a la comisión auditora se reportan 10 retiros de funcionarios por diferentes situaciones administrativas, Asimismo, se allego las liquidaciones de prestaciones sociales por cada uno de los beneficiarios retirados en la vigencia 2022 (10 exfuncionarios), cada una de las liquidaciones estaban soportadas y resolución de reconocimiento y pago, comprobante de egreso, certificado de disponibilidad presupuestal, registro presupuestal y la resolución por la cual se generó la novedad de retiro. 
La comisión auditora realizó las liquidaciones de las prestaciones sociales de una muestra de tres exfuncionarios retirados en la vigencia 2022 de la Beneficencia de Cundinamarca de Cundinamarca, encontrando diferencia entre lo reconocido y pagado en las resoluciones de liquidación No. 9 del 13-01-2022, presentando diferencia de $270.956.00 valor dejado de percibir por parte del exfuncionario. 
Criterio: Decreto 1919 de 2002, y normas regulatorias del derecho administrativo laboral , Circular 001 de 2002 Modifica por Circular 013 de 2005 expedidas por el Departamento Administrativo de la Función Pública.
Causa: Inobservancia de las normas regulatorias del derecho administrativo laboral
Efecto: Dejar en riesgo la vulneración de los derechos laborales que le asisten a exfuncionarios.
Pág. 36
</t>
    </r>
  </si>
  <si>
    <r>
      <rPr>
        <b/>
        <sz val="11"/>
        <rFont val="Tahoma"/>
        <family val="2"/>
      </rPr>
      <t xml:space="preserve">INDICADORES PRESUPUESTALES DE INGRESOS  </t>
    </r>
    <r>
      <rPr>
        <sz val="11"/>
        <rFont val="Tahoma"/>
        <family val="2"/>
      </rPr>
      <t xml:space="preserve">
- Eficiencia del Presupuesto de Ingresos
Total  Reconocido                 53.760.727.548
---------------------- X 100   =  ----------------------  X 100  =  56.4%
Total  Definitivo                     95.286.943.000
Este indicador muestra una baja ejecución en los ingresos del 56.4% se observa baja  gestión en el logro de las metas.
- Eficacia del Presupuesto de Ingresos
Total  Recaudado              53.760.727.548
---------------- X 100   =  -----------------------  X 100  = 100%
Total  Reconocido            53.760.727.548
El resultado del indicador permite inferir que el porcentaje de lo recaudado frente a lo reconocido es del 100%, por lo cual se concluye que el recaudo cumplió con las expectativas. 
- Efectividad del Presupuesto de Ingresos
Total  Recaudado                  53.760.727.548
-----------------------  X 100   = -----------------------  X 100  =56.4%
Total  Definitivo                     95.286.943.000
Este indicador nos muestra que hubo baja efectividad en el recaudo del presupuesto de ingresos para la vigencia 2022, ya que presenta un porcentaje de 56.4% de lo recaudado respecto al presupuesto definitivo. 
</t>
    </r>
  </si>
  <si>
    <t xml:space="preserve">Se presenta un nivel deficiente en el cumplimiento de los indicadores presupuestales de ingresos.
Indicadores Presupuestales de Gastos
- Eficiencia del Presupuesto de Gastos.
Total Compromisos                  $ 48.211.254.270
Presupuesto Definitivo              $ 95.286.943.000
Del total que se presupuestó ejecutar en la vigencia, se asumieron compromisos por el 50.5%, con respecto al presupuesto de gastos definitivo.
- Eficacia del Presupuesto de Gastos 
Total Giros                            $ 42.608.536.506
----------------------- X 100   =  ------------------------  X 100= 83.3%
Total Compromisos                $  48.211.254.270
Este indicador nos muestra una eficacia en el pago de obligaciones y compromisos de la entidad a 31 de diciembre de 2022, ya que se giró solo el 83.3% del total comprometido.
- Efectividad del Presupuesto de Gastos 
Total Giros                               $ 42.608.536.506
-------------------------- X 100   =  ----------------------  X 100  = 44.7%
Total Presupuesto Definitivo      $ 95.286.943.000
Este indicador nos muestra que no hubo una efectividad del presupuesto de gastos, de los giros respecto al presupuesto definitivo en un 44.7%.
</t>
  </si>
  <si>
    <t>1 de enero de 2024</t>
  </si>
  <si>
    <t>31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</si>
</sst>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 numFmtId="170" formatCode="dd/mmm/yyyy"/>
  </numFmts>
  <fonts count="2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8"/>
      <color indexed="81"/>
      <name val="Tahoma"/>
      <family val="2"/>
    </font>
    <font>
      <b/>
      <sz val="8"/>
      <color indexed="81"/>
      <name val="Tahoma"/>
      <family val="2"/>
    </font>
    <font>
      <sz val="10"/>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ahoma"/>
      <family val="2"/>
    </font>
    <font>
      <b/>
      <sz val="12"/>
      <color theme="1"/>
      <name val="Tahoma"/>
      <family val="2"/>
    </font>
    <font>
      <b/>
      <sz val="11"/>
      <color theme="1"/>
      <name val="Tahoma"/>
      <family val="2"/>
    </font>
    <font>
      <b/>
      <sz val="11"/>
      <name val="Tahoma"/>
      <family val="2"/>
    </font>
    <font>
      <sz val="11"/>
      <name val="Tahoma"/>
      <family val="2"/>
    </font>
    <font>
      <u/>
      <sz val="11"/>
      <name val="Tahoma"/>
      <family val="2"/>
    </font>
    <font>
      <b/>
      <sz val="11"/>
      <color rgb="FFFF0000"/>
      <name val="Tahoma"/>
      <family val="2"/>
    </font>
    <font>
      <sz val="11"/>
      <color rgb="FFFF0000"/>
      <name val="Tahoma"/>
      <family val="2"/>
    </font>
    <font>
      <b/>
      <sz val="11"/>
      <color indexed="8"/>
      <name val="Tahoma"/>
      <family val="2"/>
    </font>
    <font>
      <sz val="11"/>
      <color indexed="8"/>
      <name val="Tahoma"/>
      <family val="2"/>
    </font>
    <font>
      <sz val="11"/>
      <color rgb="FF663300"/>
      <name val="Tahoma"/>
      <family val="2"/>
    </font>
    <font>
      <sz val="11"/>
      <color rgb="FF000000"/>
      <name val="Tahoma"/>
      <family val="2"/>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8" fillId="0" borderId="0" applyFont="0" applyFill="0" applyBorder="0" applyAlignment="0" applyProtection="0"/>
    <xf numFmtId="169" fontId="6"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6" fillId="0" borderId="0"/>
    <xf numFmtId="0" fontId="6" fillId="0" borderId="0"/>
    <xf numFmtId="0" fontId="7" fillId="0" borderId="0"/>
    <xf numFmtId="0" fontId="6" fillId="0" borderId="0"/>
    <xf numFmtId="0" fontId="9" fillId="0" borderId="0"/>
    <xf numFmtId="0" fontId="10" fillId="0" borderId="0"/>
    <xf numFmtId="0" fontId="6" fillId="0" borderId="0"/>
    <xf numFmtId="0" fontId="6" fillId="0" borderId="0"/>
    <xf numFmtId="0" fontId="8" fillId="0" borderId="0"/>
    <xf numFmtId="0" fontId="8" fillId="0" borderId="0"/>
    <xf numFmtId="0" fontId="1"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75">
    <xf numFmtId="0" fontId="0" fillId="0" borderId="0" xfId="0"/>
    <xf numFmtId="164" fontId="8" fillId="0" borderId="0" xfId="3" applyFont="1"/>
    <xf numFmtId="9" fontId="8" fillId="0" borderId="0" xfId="33" applyFont="1"/>
    <xf numFmtId="168" fontId="8" fillId="0" borderId="0" xfId="33" applyNumberFormat="1" applyFont="1"/>
    <xf numFmtId="164" fontId="11" fillId="0" borderId="0" xfId="3" applyFont="1"/>
    <xf numFmtId="164" fontId="12" fillId="0" borderId="0" xfId="3" applyFont="1" applyAlignment="1">
      <alignment horizontal="center"/>
    </xf>
    <xf numFmtId="168" fontId="12" fillId="0" borderId="0" xfId="33" applyNumberFormat="1" applyFont="1" applyAlignment="1">
      <alignment horizontal="center"/>
    </xf>
    <xf numFmtId="0" fontId="11" fillId="0" borderId="0" xfId="0" applyFont="1"/>
    <xf numFmtId="0" fontId="0" fillId="0" borderId="0" xfId="0" applyAlignment="1"/>
    <xf numFmtId="168" fontId="11" fillId="0" borderId="0" xfId="33" applyNumberFormat="1" applyFont="1"/>
    <xf numFmtId="9" fontId="11" fillId="0" borderId="0" xfId="33" applyFont="1"/>
    <xf numFmtId="0" fontId="12" fillId="0" borderId="0" xfId="0" applyFont="1"/>
    <xf numFmtId="9" fontId="12" fillId="0" borderId="0" xfId="33" applyFont="1"/>
    <xf numFmtId="0" fontId="15" fillId="2" borderId="0" xfId="0" applyFont="1" applyFill="1"/>
    <xf numFmtId="0" fontId="15" fillId="2" borderId="0" xfId="0" applyFont="1" applyFill="1" applyBorder="1"/>
    <xf numFmtId="0" fontId="15" fillId="2" borderId="0" xfId="0" applyFont="1" applyFill="1" applyBorder="1" applyAlignment="1">
      <alignment horizontal="center"/>
    </xf>
    <xf numFmtId="0" fontId="18" fillId="2" borderId="0" xfId="0" applyFont="1" applyFill="1" applyBorder="1" applyAlignment="1">
      <alignment horizontal="center" vertical="center" wrapText="1"/>
    </xf>
    <xf numFmtId="0" fontId="19" fillId="2" borderId="0" xfId="0" applyFont="1" applyFill="1" applyBorder="1" applyAlignment="1">
      <alignment horizontal="justify" vertical="top" wrapText="1"/>
    </xf>
    <xf numFmtId="0" fontId="17" fillId="3" borderId="0" xfId="0" applyFont="1" applyFill="1" applyBorder="1" applyAlignment="1">
      <alignment horizontal="justify" vertical="top" wrapText="1"/>
    </xf>
    <xf numFmtId="9" fontId="19" fillId="2" borderId="0" xfId="0" applyNumberFormat="1" applyFont="1" applyFill="1" applyBorder="1" applyAlignment="1">
      <alignment horizontal="center" vertical="center" wrapText="1"/>
    </xf>
    <xf numFmtId="0" fontId="19" fillId="3" borderId="0" xfId="0" applyFont="1" applyFill="1" applyBorder="1" applyAlignment="1">
      <alignment vertical="center" wrapText="1"/>
    </xf>
    <xf numFmtId="14" fontId="19" fillId="2" borderId="0" xfId="0" applyNumberFormat="1" applyFont="1" applyFill="1" applyBorder="1" applyAlignment="1">
      <alignment horizontal="center" vertical="center" wrapText="1"/>
    </xf>
    <xf numFmtId="0" fontId="20" fillId="2" borderId="0" xfId="2" applyFont="1" applyFill="1" applyBorder="1" applyAlignment="1" applyProtection="1">
      <alignment vertical="center" wrapText="1"/>
    </xf>
    <xf numFmtId="0" fontId="19" fillId="2" borderId="0" xfId="0" applyFont="1" applyFill="1" applyBorder="1" applyAlignment="1">
      <alignment vertical="center" wrapText="1"/>
    </xf>
    <xf numFmtId="0" fontId="18" fillId="3" borderId="0" xfId="0" applyFont="1" applyFill="1" applyBorder="1" applyAlignment="1">
      <alignment horizontal="justify" vertical="top" wrapText="1"/>
    </xf>
    <xf numFmtId="0" fontId="19" fillId="2" borderId="0" xfId="0" applyFont="1" applyFill="1" applyBorder="1" applyAlignment="1">
      <alignment horizontal="center" vertical="center"/>
    </xf>
    <xf numFmtId="0" fontId="19" fillId="2" borderId="0" xfId="0" applyFont="1" applyFill="1" applyBorder="1" applyAlignment="1">
      <alignment horizontal="justify" vertical="center"/>
    </xf>
    <xf numFmtId="0" fontId="19" fillId="3" borderId="0" xfId="0" applyFont="1" applyFill="1" applyBorder="1" applyAlignment="1">
      <alignment horizontal="justify" vertical="top" wrapText="1"/>
    </xf>
    <xf numFmtId="0" fontId="15" fillId="3" borderId="0" xfId="0" applyFont="1" applyFill="1" applyBorder="1" applyAlignment="1">
      <alignment horizontal="justify" vertical="top" wrapText="1"/>
    </xf>
    <xf numFmtId="0" fontId="21" fillId="3" borderId="0" xfId="0" applyFont="1" applyFill="1" applyBorder="1" applyAlignment="1">
      <alignment horizontal="justify" vertical="top" wrapText="1"/>
    </xf>
    <xf numFmtId="0" fontId="22" fillId="3" borderId="0" xfId="0" applyFont="1" applyFill="1" applyBorder="1" applyAlignment="1">
      <alignment horizontal="justify" vertical="top" wrapText="1"/>
    </xf>
    <xf numFmtId="0" fontId="18"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horizontal="center"/>
    </xf>
    <xf numFmtId="0" fontId="17" fillId="2" borderId="0" xfId="0" applyFont="1" applyFill="1" applyBorder="1"/>
    <xf numFmtId="0" fontId="15" fillId="2" borderId="0" xfId="0" applyFont="1" applyFill="1" applyBorder="1" applyAlignment="1"/>
    <xf numFmtId="0" fontId="17" fillId="2" borderId="0" xfId="0" applyFont="1" applyFill="1" applyBorder="1" applyAlignment="1" applyProtection="1">
      <alignment vertical="center"/>
      <protection hidden="1"/>
    </xf>
    <xf numFmtId="0" fontId="15" fillId="2" borderId="0" xfId="0" applyFont="1" applyFill="1" applyAlignment="1"/>
    <xf numFmtId="4" fontId="17" fillId="2" borderId="2" xfId="0" applyNumberFormat="1" applyFont="1" applyFill="1" applyBorder="1" applyAlignment="1">
      <alignment horizontal="center" vertical="center"/>
    </xf>
    <xf numFmtId="4" fontId="17" fillId="2" borderId="0"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14" fontId="19" fillId="2" borderId="1" xfId="0" applyNumberFormat="1" applyFont="1" applyFill="1" applyBorder="1" applyAlignment="1">
      <alignment vertical="center" wrapText="1"/>
    </xf>
    <xf numFmtId="14" fontId="19" fillId="2" borderId="1" xfId="0" applyNumberFormat="1" applyFont="1" applyFill="1" applyBorder="1" applyAlignment="1">
      <alignment horizontal="center" vertical="center" wrapText="1"/>
    </xf>
    <xf numFmtId="0" fontId="15" fillId="2" borderId="0" xfId="0" applyFont="1" applyFill="1" applyAlignment="1">
      <alignment vertical="center"/>
    </xf>
    <xf numFmtId="0" fontId="19" fillId="3" borderId="1" xfId="0" applyFont="1" applyFill="1" applyBorder="1" applyAlignment="1">
      <alignment horizontal="center" vertical="center" wrapText="1"/>
    </xf>
    <xf numFmtId="0" fontId="15" fillId="2" borderId="1" xfId="0" applyFont="1" applyFill="1" applyBorder="1" applyAlignment="1">
      <alignment horizontal="justify" vertical="top" wrapText="1"/>
    </xf>
    <xf numFmtId="0" fontId="19" fillId="2" borderId="1" xfId="0" applyFont="1" applyFill="1" applyBorder="1" applyAlignment="1">
      <alignment horizontal="justify" vertical="top" wrapText="1"/>
    </xf>
    <xf numFmtId="0" fontId="19" fillId="2" borderId="1" xfId="0" applyFont="1" applyFill="1" applyBorder="1" applyAlignment="1">
      <alignment vertical="center" wrapText="1"/>
    </xf>
    <xf numFmtId="0" fontId="20" fillId="2" borderId="1" xfId="2" applyFont="1" applyFill="1" applyBorder="1" applyAlignment="1" applyProtection="1">
      <alignment vertical="center" wrapText="1"/>
    </xf>
    <xf numFmtId="0" fontId="19" fillId="2" borderId="1" xfId="0" applyFont="1" applyFill="1" applyBorder="1" applyAlignment="1">
      <alignment horizontal="justify" vertical="center"/>
    </xf>
    <xf numFmtId="0" fontId="15" fillId="2" borderId="0" xfId="0" applyFont="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Border="1" applyAlignment="1">
      <alignment horizontal="center" vertical="center" wrapText="1"/>
    </xf>
    <xf numFmtId="0" fontId="23" fillId="2" borderId="1" xfId="0" applyFont="1" applyFill="1" applyBorder="1" applyAlignment="1" applyProtection="1">
      <alignment horizontal="center" vertical="center" wrapText="1"/>
      <protection locked="0"/>
    </xf>
    <xf numFmtId="167" fontId="15" fillId="2" borderId="1" xfId="0" applyNumberFormat="1" applyFont="1" applyFill="1" applyBorder="1" applyAlignment="1" applyProtection="1">
      <protection locked="0"/>
    </xf>
    <xf numFmtId="39" fontId="15" fillId="2" borderId="1" xfId="7" applyNumberFormat="1" applyFont="1" applyFill="1" applyBorder="1" applyAlignment="1" applyProtection="1">
      <alignment horizontal="right" vertical="center" wrapText="1"/>
      <protection locked="0"/>
    </xf>
    <xf numFmtId="167" fontId="24" fillId="2" borderId="1" xfId="34" applyNumberFormat="1" applyFont="1" applyFill="1" applyBorder="1" applyAlignment="1" applyProtection="1">
      <alignment horizontal="right" vertical="center" wrapText="1"/>
    </xf>
    <xf numFmtId="0" fontId="17" fillId="2" borderId="0" xfId="0" applyFont="1" applyFill="1" applyBorder="1" applyAlignment="1">
      <alignment horizontal="center" vertical="center"/>
    </xf>
    <xf numFmtId="0" fontId="22" fillId="2" borderId="0" xfId="0" applyFont="1" applyFill="1" applyBorder="1" applyAlignment="1">
      <alignment vertical="center"/>
    </xf>
    <xf numFmtId="0" fontId="22" fillId="2" borderId="0" xfId="0" applyFont="1" applyFill="1" applyBorder="1" applyAlignment="1">
      <alignment horizontal="center" vertical="center"/>
    </xf>
    <xf numFmtId="0" fontId="17" fillId="2" borderId="0" xfId="0" applyFont="1" applyFill="1" applyBorder="1" applyAlignment="1">
      <alignment vertical="center"/>
    </xf>
    <xf numFmtId="0" fontId="19" fillId="2" borderId="1" xfId="0" applyFont="1" applyFill="1" applyBorder="1" applyAlignment="1">
      <alignment vertical="center"/>
    </xf>
    <xf numFmtId="0" fontId="19" fillId="2" borderId="1" xfId="0" applyFont="1" applyFill="1" applyBorder="1" applyAlignment="1">
      <alignment horizontal="center" vertical="center"/>
    </xf>
    <xf numFmtId="39" fontId="23" fillId="2" borderId="1" xfId="7" applyNumberFormat="1" applyFont="1" applyFill="1" applyBorder="1" applyAlignment="1" applyProtection="1">
      <alignment horizontal="right" vertical="center" wrapText="1"/>
      <protection locked="0"/>
    </xf>
    <xf numFmtId="2" fontId="23" fillId="2" borderId="1" xfId="7" applyNumberFormat="1" applyFont="1" applyFill="1" applyBorder="1" applyAlignment="1" applyProtection="1">
      <alignment horizontal="right" vertical="center" wrapText="1"/>
    </xf>
    <xf numFmtId="0" fontId="25" fillId="2" borderId="1" xfId="0" applyFont="1" applyFill="1" applyBorder="1" applyAlignment="1">
      <alignment vertical="center"/>
    </xf>
    <xf numFmtId="0" fontId="25" fillId="2" borderId="1" xfId="0" applyFont="1" applyFill="1" applyBorder="1" applyAlignment="1">
      <alignment horizontal="center" vertical="center"/>
    </xf>
    <xf numFmtId="0" fontId="22" fillId="2" borderId="1" xfId="0" applyFont="1" applyFill="1" applyBorder="1" applyAlignment="1">
      <alignment vertical="center"/>
    </xf>
    <xf numFmtId="0" fontId="22" fillId="2" borderId="1" xfId="0" applyFont="1" applyFill="1" applyBorder="1" applyAlignment="1">
      <alignment horizontal="center" vertical="center"/>
    </xf>
    <xf numFmtId="0" fontId="23" fillId="2" borderId="5"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67" fontId="15" fillId="2" borderId="0" xfId="0" applyNumberFormat="1" applyFont="1" applyFill="1" applyProtection="1">
      <protection locked="0"/>
    </xf>
    <xf numFmtId="0" fontId="18"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3" fillId="2" borderId="0" xfId="0" applyFont="1" applyFill="1" applyBorder="1" applyAlignment="1" applyProtection="1">
      <alignment horizontal="center" vertical="center" wrapText="1"/>
      <protection locked="0"/>
    </xf>
    <xf numFmtId="0" fontId="15" fillId="2" borderId="1" xfId="0" applyFont="1" applyFill="1" applyBorder="1" applyAlignment="1">
      <alignment vertical="center" wrapText="1"/>
    </xf>
    <xf numFmtId="9" fontId="22" fillId="2" borderId="1" xfId="0" applyNumberFormat="1" applyFont="1" applyFill="1" applyBorder="1" applyAlignment="1">
      <alignment horizontal="center" vertical="center"/>
    </xf>
    <xf numFmtId="0" fontId="19" fillId="2" borderId="0" xfId="0" applyFont="1" applyFill="1" applyAlignment="1">
      <alignment vertical="center"/>
    </xf>
    <xf numFmtId="9" fontId="19" fillId="2" borderId="1" xfId="0" applyNumberFormat="1" applyFont="1" applyFill="1" applyBorder="1" applyAlignment="1">
      <alignment horizontal="center" vertical="center"/>
    </xf>
    <xf numFmtId="0" fontId="19" fillId="2" borderId="0" xfId="0" applyFont="1" applyFill="1"/>
    <xf numFmtId="9" fontId="19"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9" fillId="2" borderId="1" xfId="0" applyNumberFormat="1"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 xfId="0" applyFont="1" applyFill="1" applyBorder="1"/>
    <xf numFmtId="0" fontId="19" fillId="2" borderId="0" xfId="0" applyFont="1" applyFill="1" applyBorder="1"/>
    <xf numFmtId="0" fontId="19" fillId="2" borderId="0" xfId="0" applyFont="1" applyFill="1" applyBorder="1" applyAlignment="1">
      <alignment vertical="top" wrapText="1"/>
    </xf>
    <xf numFmtId="9"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26" fillId="2" borderId="0" xfId="0" applyFont="1" applyFill="1" applyBorder="1" applyAlignment="1">
      <alignment horizontal="center" vertical="center" wrapText="1"/>
    </xf>
    <xf numFmtId="9" fontId="19" fillId="2" borderId="0" xfId="0" applyNumberFormat="1" applyFont="1" applyFill="1" applyBorder="1" applyAlignment="1">
      <alignment horizontal="justify" vertical="top" wrapText="1"/>
    </xf>
    <xf numFmtId="15" fontId="19" fillId="2" borderId="0" xfId="0" applyNumberFormat="1" applyFont="1" applyFill="1" applyBorder="1" applyAlignment="1">
      <alignment horizontal="center" vertical="center" wrapText="1"/>
    </xf>
    <xf numFmtId="1" fontId="19" fillId="2" borderId="0" xfId="0" applyNumberFormat="1" applyFont="1" applyFill="1" applyBorder="1" applyAlignment="1">
      <alignment horizontal="center" vertical="center" wrapText="1"/>
    </xf>
    <xf numFmtId="1" fontId="19" fillId="2" borderId="0" xfId="0" applyNumberFormat="1" applyFont="1" applyFill="1" applyBorder="1" applyAlignment="1">
      <alignment horizontal="center" vertical="center"/>
    </xf>
    <xf numFmtId="170" fontId="19" fillId="2" borderId="0" xfId="0" applyNumberFormat="1" applyFont="1" applyFill="1" applyBorder="1" applyAlignment="1">
      <alignment horizontal="center" vertical="center" wrapText="1"/>
    </xf>
    <xf numFmtId="9" fontId="19" fillId="2" borderId="0" xfId="0" applyNumberFormat="1" applyFont="1" applyFill="1" applyBorder="1" applyAlignment="1">
      <alignment vertical="center" wrapText="1"/>
    </xf>
    <xf numFmtId="9" fontId="19" fillId="2" borderId="0" xfId="0" applyNumberFormat="1" applyFont="1" applyFill="1" applyBorder="1" applyAlignment="1">
      <alignment horizontal="justify" vertical="center" wrapText="1"/>
    </xf>
    <xf numFmtId="0" fontId="18" fillId="2" borderId="0" xfId="0" applyFont="1" applyFill="1" applyBorder="1" applyAlignment="1">
      <alignment horizontal="center" vertical="center"/>
    </xf>
    <xf numFmtId="0" fontId="19" fillId="2" borderId="0" xfId="0" applyFont="1" applyFill="1" applyBorder="1" applyAlignment="1">
      <alignment horizontal="justify" vertical="center" wrapText="1"/>
    </xf>
    <xf numFmtId="0" fontId="19" fillId="2" borderId="0" xfId="0" applyFont="1" applyFill="1" applyBorder="1" applyAlignment="1">
      <alignment wrapText="1"/>
    </xf>
    <xf numFmtId="0" fontId="19" fillId="2" borderId="0" xfId="0" applyNumberFormat="1" applyFont="1" applyFill="1" applyBorder="1" applyAlignment="1">
      <alignment vertical="center" wrapText="1"/>
    </xf>
    <xf numFmtId="0" fontId="19" fillId="2" borderId="0" xfId="17" applyFont="1" applyFill="1" applyBorder="1" applyAlignment="1">
      <alignment horizontal="center" vertical="center" wrapText="1"/>
    </xf>
    <xf numFmtId="0" fontId="19" fillId="2" borderId="0" xfId="23" applyFont="1" applyFill="1" applyBorder="1" applyAlignment="1">
      <alignment horizontal="center" vertical="center" wrapText="1"/>
    </xf>
    <xf numFmtId="0" fontId="19" fillId="2" borderId="0" xfId="0" applyFont="1" applyFill="1" applyBorder="1" applyAlignment="1">
      <alignment horizontal="justify"/>
    </xf>
    <xf numFmtId="0" fontId="19" fillId="2" borderId="0" xfId="0" applyNumberFormat="1" applyFont="1" applyFill="1" applyBorder="1" applyAlignment="1">
      <alignment horizontal="center" vertical="center"/>
    </xf>
    <xf numFmtId="0" fontId="17" fillId="2" borderId="0" xfId="0" applyFont="1" applyFill="1" applyBorder="1" applyAlignment="1">
      <alignment vertical="top" wrapText="1"/>
    </xf>
    <xf numFmtId="0" fontId="15" fillId="2" borderId="0" xfId="0" applyFont="1" applyFill="1" applyBorder="1" applyAlignment="1">
      <alignment vertical="top" wrapText="1"/>
    </xf>
    <xf numFmtId="0" fontId="15" fillId="2" borderId="0" xfId="0" applyFont="1" applyFill="1" applyBorder="1" applyAlignment="1">
      <alignment horizontal="justify" vertical="top" wrapText="1"/>
    </xf>
    <xf numFmtId="0" fontId="15" fillId="2" borderId="0" xfId="0" applyFont="1" applyFill="1" applyBorder="1" applyAlignment="1">
      <alignment horizontal="center" vertical="top" wrapText="1"/>
    </xf>
    <xf numFmtId="170" fontId="15" fillId="2" borderId="0" xfId="0" applyNumberFormat="1" applyFont="1" applyFill="1" applyBorder="1" applyAlignment="1">
      <alignment horizontal="left" vertical="top" wrapText="1"/>
    </xf>
    <xf numFmtId="1" fontId="18" fillId="2" borderId="0" xfId="0" applyNumberFormat="1" applyFont="1" applyFill="1" applyBorder="1" applyAlignment="1">
      <alignment horizontal="center" vertical="center" wrapText="1"/>
    </xf>
    <xf numFmtId="9" fontId="19" fillId="2" borderId="0" xfId="0" applyNumberFormat="1" applyFont="1" applyFill="1" applyBorder="1" applyAlignment="1">
      <alignment horizontal="left" vertical="center" wrapText="1"/>
    </xf>
    <xf numFmtId="0" fontId="15" fillId="2" borderId="0" xfId="0" applyFont="1" applyFill="1" applyBorder="1" applyAlignment="1">
      <alignment horizontal="justify" vertical="center"/>
    </xf>
    <xf numFmtId="0" fontId="15" fillId="2" borderId="0" xfId="0" applyFont="1" applyFill="1" applyBorder="1" applyAlignment="1">
      <alignment vertical="center" wrapText="1"/>
    </xf>
    <xf numFmtId="0" fontId="15" fillId="3"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7" fillId="2" borderId="5" xfId="0" applyFont="1" applyFill="1" applyBorder="1" applyAlignment="1" applyProtection="1">
      <alignment horizontal="left" vertical="center"/>
      <protection hidden="1"/>
    </xf>
    <xf numFmtId="0" fontId="17" fillId="2" borderId="3"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17" fillId="2" borderId="1" xfId="0" applyFont="1" applyFill="1" applyBorder="1" applyAlignment="1" applyProtection="1">
      <alignment horizontal="left" vertical="center"/>
      <protection hidden="1"/>
    </xf>
    <xf numFmtId="0" fontId="19" fillId="2" borderId="5" xfId="0" applyFont="1" applyFill="1" applyBorder="1" applyAlignment="1" applyProtection="1">
      <alignment horizontal="justify" vertical="center" wrapText="1"/>
      <protection locked="0"/>
    </xf>
    <xf numFmtId="0" fontId="19" fillId="2" borderId="4" xfId="0" applyFont="1" applyFill="1" applyBorder="1" applyAlignment="1" applyProtection="1">
      <alignment horizontal="justify" vertical="center" wrapText="1"/>
      <protection locked="0"/>
    </xf>
    <xf numFmtId="0" fontId="23" fillId="2" borderId="5"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15" fillId="2" borderId="1" xfId="0" applyFont="1" applyFill="1" applyBorder="1" applyAlignment="1">
      <alignment horizontal="center"/>
    </xf>
    <xf numFmtId="0" fontId="15" fillId="2" borderId="1"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8" fillId="2" borderId="5" xfId="2" applyFont="1" applyFill="1" applyBorder="1" applyAlignment="1" applyProtection="1">
      <alignment horizontal="center" vertical="center"/>
      <protection locked="0"/>
    </xf>
    <xf numFmtId="0" fontId="18" fillId="2" borderId="3" xfId="2" applyFont="1" applyFill="1" applyBorder="1" applyAlignment="1" applyProtection="1">
      <alignment horizontal="center" vertical="center"/>
      <protection locked="0"/>
    </xf>
    <xf numFmtId="0" fontId="18" fillId="2" borderId="4" xfId="2"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167" fontId="17" fillId="2" borderId="1" xfId="0" applyNumberFormat="1" applyFont="1" applyFill="1" applyBorder="1" applyAlignment="1">
      <alignment horizontal="center" vertical="center"/>
    </xf>
    <xf numFmtId="0" fontId="17" fillId="2" borderId="5"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19" fillId="2" borderId="2"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8" xfId="0" applyFont="1" applyFill="1" applyBorder="1" applyAlignment="1">
      <alignment horizontal="center" vertical="top" wrapText="1"/>
    </xf>
    <xf numFmtId="0" fontId="18" fillId="2" borderId="6"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13" xfId="0" applyFont="1" applyFill="1" applyBorder="1" applyAlignment="1">
      <alignment horizontal="center" vertical="top" wrapText="1"/>
    </xf>
    <xf numFmtId="0" fontId="18" fillId="2" borderId="15" xfId="0" applyFont="1" applyFill="1" applyBorder="1" applyAlignment="1">
      <alignment horizontal="center" vertical="top" wrapText="1"/>
    </xf>
    <xf numFmtId="0" fontId="18" fillId="2" borderId="14" xfId="0" applyFont="1" applyFill="1" applyBorder="1" applyAlignment="1">
      <alignment horizontal="center" vertical="top" wrapText="1"/>
    </xf>
    <xf numFmtId="0" fontId="19" fillId="2" borderId="8" xfId="0" applyFont="1" applyFill="1" applyBorder="1" applyAlignment="1">
      <alignment horizontal="right" vertical="center" wrapText="1"/>
    </xf>
    <xf numFmtId="0" fontId="19" fillId="2" borderId="6" xfId="0" applyFont="1" applyFill="1" applyBorder="1" applyAlignment="1">
      <alignment horizontal="right" vertical="center" wrapText="1"/>
    </xf>
    <xf numFmtId="0" fontId="19" fillId="2" borderId="9" xfId="0" applyFont="1" applyFill="1" applyBorder="1" applyAlignment="1">
      <alignment horizontal="right" vertical="center" wrapText="1"/>
    </xf>
    <xf numFmtId="0" fontId="19" fillId="2" borderId="10" xfId="0" applyFont="1" applyFill="1" applyBorder="1" applyAlignment="1">
      <alignment horizontal="right" vertical="center" wrapText="1"/>
    </xf>
    <xf numFmtId="0" fontId="19" fillId="2" borderId="0" xfId="0" applyFont="1" applyFill="1" applyBorder="1" applyAlignment="1">
      <alignment horizontal="right" vertical="center" wrapText="1"/>
    </xf>
    <xf numFmtId="0" fontId="19" fillId="2" borderId="11" xfId="0" applyFont="1" applyFill="1" applyBorder="1" applyAlignment="1">
      <alignment horizontal="right" vertical="center" wrapText="1"/>
    </xf>
    <xf numFmtId="0" fontId="19" fillId="2" borderId="13" xfId="0" applyFont="1" applyFill="1" applyBorder="1" applyAlignment="1">
      <alignment horizontal="right" vertical="center" wrapText="1"/>
    </xf>
    <xf numFmtId="0" fontId="19" fillId="2" borderId="15" xfId="0" applyFont="1" applyFill="1" applyBorder="1" applyAlignment="1">
      <alignment horizontal="right" vertical="center" wrapText="1"/>
    </xf>
    <xf numFmtId="0" fontId="19" fillId="2" borderId="14" xfId="0" applyFont="1" applyFill="1" applyBorder="1" applyAlignment="1">
      <alignment horizontal="right" vertical="center" wrapText="1"/>
    </xf>
    <xf numFmtId="0" fontId="18"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cellXfs>
  <cellStyles count="41">
    <cellStyle name="Excel Built-in Normal" xfId="1"/>
    <cellStyle name="Hipervínculo" xfId="2" builtinId="8"/>
    <cellStyle name="Millares [0]" xfId="3" builtinId="6"/>
    <cellStyle name="Millares 10" xfId="4"/>
    <cellStyle name="Millares 18 2" xfId="5"/>
    <cellStyle name="Millares 2" xfId="6"/>
    <cellStyle name="Millares 2 2" xfId="7"/>
    <cellStyle name="Millares 273" xfId="8"/>
    <cellStyle name="Millares 3" xfId="9"/>
    <cellStyle name="Millares 4" xfId="10"/>
    <cellStyle name="Moneda 2" xfId="11"/>
    <cellStyle name="Normal" xfId="0" builtinId="0"/>
    <cellStyle name="Normal 10" xfId="12"/>
    <cellStyle name="Normal 11 2" xfId="13"/>
    <cellStyle name="Normal 12 2" xfId="14"/>
    <cellStyle name="Normal 15" xfId="15"/>
    <cellStyle name="Normal 2" xfId="16"/>
    <cellStyle name="Normal 2 2" xfId="17"/>
    <cellStyle name="Normal 2 2 2" xfId="18"/>
    <cellStyle name="Normal 2 3" xfId="19"/>
    <cellStyle name="Normal 2 4" xfId="20"/>
    <cellStyle name="Normal 2 6" xfId="21"/>
    <cellStyle name="Normal 3" xfId="22"/>
    <cellStyle name="Normal 3 2" xfId="23"/>
    <cellStyle name="Normal 3 2 2" xfId="24"/>
    <cellStyle name="Normal 3 2_Cuadro 1F Plan de Accion 2012" xfId="25"/>
    <cellStyle name="Normal 3 3" xfId="26"/>
    <cellStyle name="Normal 3_Cuadro 1F Plan de Accion 2012" xfId="27"/>
    <cellStyle name="Normal 36" xfId="28"/>
    <cellStyle name="Normal 5" xfId="29"/>
    <cellStyle name="Normal 6 2" xfId="30"/>
    <cellStyle name="Normal 8 2" xfId="31"/>
    <cellStyle name="Normal 9 2" xfId="32"/>
    <cellStyle name="Porcentaje" xfId="33" builtinId="5"/>
    <cellStyle name="Porcentaje 2" xfId="34"/>
    <cellStyle name="Porcentaje 3" xfId="35"/>
    <cellStyle name="Porcentaje 3 2" xfId="36"/>
    <cellStyle name="Porcentual 2" xfId="37"/>
    <cellStyle name="Porcentual 2 2" xfId="38"/>
    <cellStyle name="Porcentual 3" xfId="39"/>
    <cellStyle name="Porcentual 4" xfId="40"/>
  </cellStyles>
  <dxfs count="31">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66"/>
      <color rgb="FFFFCCCC"/>
      <color rgb="FFFF99FF"/>
      <color rgb="FFFFCCFF"/>
      <color rgb="FF663300"/>
      <color rgb="FFF99B99"/>
      <color rgb="FFF66D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199159</xdr:colOff>
      <xdr:row>0</xdr:row>
      <xdr:rowOff>43296</xdr:rowOff>
    </xdr:from>
    <xdr:to>
      <xdr:col>1</xdr:col>
      <xdr:colOff>1903414</xdr:colOff>
      <xdr:row>3</xdr:row>
      <xdr:rowOff>173182</xdr:rowOff>
    </xdr:to>
    <xdr:pic>
      <xdr:nvPicPr>
        <xdr:cNvPr id="4" name="Picture 213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886" y="43296"/>
          <a:ext cx="1704255" cy="88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sheetPr>
  <dimension ref="A1:AF1318"/>
  <sheetViews>
    <sheetView tabSelected="1" zoomScale="60" zoomScaleNormal="60" workbookViewId="0">
      <selection activeCell="C20" sqref="C20"/>
    </sheetView>
  </sheetViews>
  <sheetFormatPr baseColWidth="10" defaultColWidth="12.85546875" defaultRowHeight="14.25" x14ac:dyDescent="0.2"/>
  <cols>
    <col min="1" max="1" width="10.42578125" style="33" customWidth="1"/>
    <col min="2" max="2" width="98.85546875" style="14" customWidth="1"/>
    <col min="3" max="3" width="116.5703125" style="14" customWidth="1"/>
    <col min="4" max="4" width="16.140625" style="14" customWidth="1"/>
    <col min="5" max="7" width="12.85546875" style="14" customWidth="1"/>
    <col min="8" max="8" width="14.42578125" style="14" customWidth="1"/>
    <col min="9" max="9" width="25.42578125" style="14" customWidth="1"/>
    <col min="10" max="10" width="17.140625" style="15" customWidth="1"/>
    <col min="11" max="11" width="16.5703125" style="15" customWidth="1"/>
    <col min="12" max="12" width="25.42578125" style="15" customWidth="1"/>
    <col min="13" max="13" width="21.42578125" style="14" customWidth="1"/>
    <col min="14" max="14" width="42.7109375" style="14" customWidth="1"/>
    <col min="15" max="15" width="12.85546875" style="13" customWidth="1"/>
    <col min="16" max="16" width="26.42578125" style="13" customWidth="1"/>
    <col min="17" max="17" width="21.7109375" style="13" customWidth="1"/>
    <col min="18" max="18" width="17.42578125" style="13" customWidth="1"/>
    <col min="19" max="19" width="14" style="13" customWidth="1"/>
    <col min="20" max="20" width="17" style="13" customWidth="1"/>
    <col min="21" max="16384" width="12.85546875" style="13"/>
  </cols>
  <sheetData>
    <row r="1" spans="1:20" ht="20.100000000000001" customHeight="1" x14ac:dyDescent="0.2">
      <c r="A1" s="130"/>
      <c r="B1" s="130"/>
      <c r="C1" s="132" t="s">
        <v>781</v>
      </c>
      <c r="D1" s="133"/>
      <c r="E1" s="133"/>
      <c r="F1" s="133"/>
      <c r="G1" s="133"/>
      <c r="H1" s="133"/>
      <c r="I1" s="133"/>
      <c r="J1" s="133"/>
      <c r="K1" s="133"/>
      <c r="L1" s="133"/>
      <c r="M1" s="133"/>
      <c r="N1" s="131" t="s">
        <v>778</v>
      </c>
    </row>
    <row r="2" spans="1:20" ht="20.100000000000001" customHeight="1" x14ac:dyDescent="0.2">
      <c r="A2" s="130"/>
      <c r="B2" s="130"/>
      <c r="C2" s="133"/>
      <c r="D2" s="133"/>
      <c r="E2" s="133"/>
      <c r="F2" s="133"/>
      <c r="G2" s="133"/>
      <c r="H2" s="133"/>
      <c r="I2" s="133"/>
      <c r="J2" s="133"/>
      <c r="K2" s="133"/>
      <c r="L2" s="133"/>
      <c r="M2" s="133"/>
      <c r="N2" s="131"/>
    </row>
    <row r="3" spans="1:20" ht="20.100000000000001" customHeight="1" x14ac:dyDescent="0.2">
      <c r="A3" s="130"/>
      <c r="B3" s="130"/>
      <c r="C3" s="133"/>
      <c r="D3" s="133"/>
      <c r="E3" s="133"/>
      <c r="F3" s="133"/>
      <c r="G3" s="133"/>
      <c r="H3" s="133"/>
      <c r="I3" s="133"/>
      <c r="J3" s="133"/>
      <c r="K3" s="133"/>
      <c r="L3" s="133"/>
      <c r="M3" s="133"/>
      <c r="N3" s="131" t="s">
        <v>779</v>
      </c>
    </row>
    <row r="4" spans="1:20" ht="20.100000000000001" customHeight="1" x14ac:dyDescent="0.2">
      <c r="A4" s="130"/>
      <c r="B4" s="130"/>
      <c r="C4" s="133"/>
      <c r="D4" s="133"/>
      <c r="E4" s="133"/>
      <c r="F4" s="133"/>
      <c r="G4" s="133"/>
      <c r="H4" s="133"/>
      <c r="I4" s="133"/>
      <c r="J4" s="133"/>
      <c r="K4" s="133"/>
      <c r="L4" s="133"/>
      <c r="M4" s="133"/>
      <c r="N4" s="131"/>
    </row>
    <row r="6" spans="1:20" ht="15.75" customHeight="1" x14ac:dyDescent="0.2">
      <c r="A6" s="132" t="s">
        <v>780</v>
      </c>
      <c r="B6" s="132"/>
      <c r="C6" s="132"/>
      <c r="D6" s="132"/>
      <c r="E6" s="132"/>
      <c r="F6" s="132"/>
      <c r="G6" s="132"/>
      <c r="H6" s="132"/>
      <c r="I6" s="132"/>
      <c r="J6" s="132"/>
      <c r="K6" s="132"/>
      <c r="L6" s="132"/>
      <c r="M6" s="132"/>
      <c r="N6" s="132"/>
      <c r="P6" s="134" t="s">
        <v>770</v>
      </c>
      <c r="Q6" s="135"/>
      <c r="R6" s="135"/>
      <c r="S6" s="135"/>
      <c r="T6" s="136"/>
    </row>
    <row r="7" spans="1:20" ht="15" customHeight="1" x14ac:dyDescent="0.2">
      <c r="A7" s="132"/>
      <c r="B7" s="132"/>
      <c r="C7" s="132"/>
      <c r="D7" s="132"/>
      <c r="E7" s="132"/>
      <c r="F7" s="132"/>
      <c r="G7" s="132"/>
      <c r="H7" s="132"/>
      <c r="I7" s="132"/>
      <c r="J7" s="132"/>
      <c r="K7" s="132"/>
      <c r="L7" s="132"/>
      <c r="M7" s="132"/>
      <c r="N7" s="132"/>
      <c r="P7" s="137" t="s">
        <v>760</v>
      </c>
      <c r="Q7" s="138"/>
      <c r="R7" s="53" t="s">
        <v>761</v>
      </c>
      <c r="S7" s="53" t="s">
        <v>762</v>
      </c>
      <c r="T7" s="53" t="s">
        <v>763</v>
      </c>
    </row>
    <row r="8" spans="1:20" ht="15" customHeight="1" x14ac:dyDescent="0.2">
      <c r="A8" s="132"/>
      <c r="B8" s="132"/>
      <c r="C8" s="132"/>
      <c r="D8" s="132"/>
      <c r="E8" s="132"/>
      <c r="F8" s="132"/>
      <c r="G8" s="132"/>
      <c r="H8" s="132"/>
      <c r="I8" s="132"/>
      <c r="J8" s="132"/>
      <c r="K8" s="132"/>
      <c r="L8" s="132"/>
      <c r="M8" s="132"/>
      <c r="N8" s="132"/>
      <c r="P8" s="125" t="s">
        <v>764</v>
      </c>
      <c r="Q8" s="126"/>
      <c r="R8" s="54">
        <f>+J14</f>
        <v>0</v>
      </c>
      <c r="S8" s="55">
        <v>0.2</v>
      </c>
      <c r="T8" s="56">
        <f>R8*S8</f>
        <v>0</v>
      </c>
    </row>
    <row r="9" spans="1:20" ht="15" customHeight="1" x14ac:dyDescent="0.2">
      <c r="A9" s="34"/>
      <c r="F9" s="57"/>
      <c r="G9" s="57"/>
      <c r="H9" s="57"/>
      <c r="I9" s="58"/>
      <c r="J9" s="59"/>
      <c r="L9" s="35"/>
      <c r="M9" s="35"/>
      <c r="N9" s="35"/>
      <c r="P9" s="125" t="s">
        <v>765</v>
      </c>
      <c r="Q9" s="126"/>
      <c r="R9" s="54">
        <f>+K14</f>
        <v>0</v>
      </c>
      <c r="S9" s="55">
        <v>0.8</v>
      </c>
      <c r="T9" s="56">
        <f>R9*S9</f>
        <v>0</v>
      </c>
    </row>
    <row r="10" spans="1:20" ht="15" customHeight="1" x14ac:dyDescent="0.2">
      <c r="A10" s="60"/>
      <c r="C10" s="57"/>
      <c r="D10" s="57"/>
      <c r="E10" s="57"/>
      <c r="F10" s="57"/>
      <c r="G10" s="57"/>
      <c r="H10" s="57"/>
      <c r="I10" s="61" t="s">
        <v>755</v>
      </c>
      <c r="J10" s="62">
        <v>2</v>
      </c>
      <c r="L10" s="35"/>
      <c r="M10" s="35"/>
      <c r="N10" s="35"/>
      <c r="P10" s="127" t="s">
        <v>766</v>
      </c>
      <c r="Q10" s="128"/>
      <c r="R10" s="129"/>
      <c r="S10" s="63">
        <f>SUM(S8:S9)</f>
        <v>1</v>
      </c>
      <c r="T10" s="64">
        <f>SUM(T8:T9)</f>
        <v>0</v>
      </c>
    </row>
    <row r="11" spans="1:20" ht="28.5" customHeight="1" x14ac:dyDescent="0.2">
      <c r="A11" s="121" t="s">
        <v>785</v>
      </c>
      <c r="B11" s="122"/>
      <c r="C11" s="122"/>
      <c r="D11" s="122"/>
      <c r="E11" s="123"/>
      <c r="F11" s="57"/>
      <c r="G11" s="57"/>
      <c r="H11" s="57"/>
      <c r="I11" s="65" t="s">
        <v>756</v>
      </c>
      <c r="J11" s="66">
        <v>1</v>
      </c>
      <c r="L11" s="35"/>
      <c r="M11" s="35"/>
      <c r="N11" s="35"/>
      <c r="P11" s="127" t="s">
        <v>771</v>
      </c>
      <c r="Q11" s="128"/>
      <c r="R11" s="129"/>
      <c r="S11" s="142" t="e">
        <f>IF(AND((T10)&lt;=100,(T10)&gt;=80),R13,IF(AND((T10)&lt;80,(T10)&gt;=50),R14,#REF!))</f>
        <v>#REF!</v>
      </c>
      <c r="T11" s="143"/>
    </row>
    <row r="12" spans="1:20" ht="27.75" customHeight="1" x14ac:dyDescent="0.2">
      <c r="A12" s="124" t="s">
        <v>784</v>
      </c>
      <c r="B12" s="124"/>
      <c r="C12" s="124"/>
      <c r="D12" s="124"/>
      <c r="E12" s="124"/>
      <c r="F12" s="57"/>
      <c r="G12" s="57"/>
      <c r="H12" s="57"/>
      <c r="I12" s="67" t="s">
        <v>767</v>
      </c>
      <c r="J12" s="68">
        <v>0</v>
      </c>
      <c r="L12" s="35"/>
      <c r="M12" s="35"/>
      <c r="N12" s="35"/>
      <c r="P12" s="69"/>
      <c r="Q12" s="70"/>
      <c r="R12" s="71"/>
      <c r="S12" s="72"/>
      <c r="T12" s="72"/>
    </row>
    <row r="13" spans="1:20" ht="15.75" customHeight="1" x14ac:dyDescent="0.2">
      <c r="A13" s="36"/>
      <c r="B13" s="36"/>
      <c r="C13" s="36"/>
      <c r="D13" s="36"/>
      <c r="E13" s="36"/>
      <c r="F13" s="57"/>
      <c r="G13" s="57"/>
      <c r="H13" s="57"/>
      <c r="I13" s="57"/>
      <c r="J13" s="141">
        <f>+J14*0.2+K14*0.8</f>
        <v>0</v>
      </c>
      <c r="K13" s="141"/>
      <c r="L13" s="35"/>
      <c r="M13" s="35"/>
      <c r="N13" s="35"/>
      <c r="P13" s="144" t="s">
        <v>768</v>
      </c>
      <c r="Q13" s="145"/>
      <c r="R13" s="73" t="s">
        <v>755</v>
      </c>
      <c r="S13" s="37"/>
      <c r="T13" s="74"/>
    </row>
    <row r="14" spans="1:20" ht="15.75" customHeight="1" x14ac:dyDescent="0.2">
      <c r="A14" s="36"/>
      <c r="B14" s="36"/>
      <c r="C14" s="36"/>
      <c r="D14" s="36"/>
      <c r="E14" s="36"/>
      <c r="F14" s="57"/>
      <c r="G14" s="57"/>
      <c r="H14" s="57"/>
      <c r="J14" s="38">
        <f>IF(COUNT(J16:J692)&gt;0,AVERAGE(J16:J692)*100/2,0)</f>
        <v>0</v>
      </c>
      <c r="K14" s="38">
        <f>IF(COUNT(K16:K692)&gt;0,AVERAGE(K16:K692)*100/2,0)</f>
        <v>0</v>
      </c>
      <c r="L14" s="39"/>
      <c r="P14" s="139" t="s">
        <v>769</v>
      </c>
      <c r="Q14" s="140"/>
      <c r="R14" s="73" t="s">
        <v>767</v>
      </c>
      <c r="S14" s="37"/>
      <c r="T14" s="74"/>
    </row>
    <row r="15" spans="1:20" ht="93.75" customHeight="1" x14ac:dyDescent="0.2">
      <c r="A15" s="75" t="s">
        <v>757</v>
      </c>
      <c r="B15" s="75" t="s">
        <v>758</v>
      </c>
      <c r="C15" s="75" t="s">
        <v>759</v>
      </c>
      <c r="D15" s="75" t="s">
        <v>774</v>
      </c>
      <c r="E15" s="75" t="s">
        <v>772</v>
      </c>
      <c r="F15" s="75" t="s">
        <v>775</v>
      </c>
      <c r="G15" s="75" t="s">
        <v>776</v>
      </c>
      <c r="H15" s="75" t="s">
        <v>777</v>
      </c>
      <c r="I15" s="75" t="s">
        <v>773</v>
      </c>
      <c r="J15" s="76" t="s">
        <v>1</v>
      </c>
      <c r="K15" s="76" t="s">
        <v>2</v>
      </c>
      <c r="L15" s="75" t="s">
        <v>754</v>
      </c>
      <c r="M15" s="75" t="s">
        <v>0</v>
      </c>
      <c r="N15" s="75" t="s">
        <v>753</v>
      </c>
      <c r="P15" s="37"/>
      <c r="Q15" s="37"/>
      <c r="R15" s="37"/>
      <c r="S15" s="77"/>
      <c r="T15" s="37"/>
    </row>
    <row r="16" spans="1:20" s="43" customFormat="1" ht="356.25" customHeight="1" x14ac:dyDescent="0.2">
      <c r="A16" s="75">
        <v>1</v>
      </c>
      <c r="B16" s="46" t="s">
        <v>818</v>
      </c>
      <c r="C16" s="46" t="s">
        <v>786</v>
      </c>
      <c r="D16" s="83">
        <v>1</v>
      </c>
      <c r="E16" s="40">
        <v>7</v>
      </c>
      <c r="F16" s="41" t="s">
        <v>829</v>
      </c>
      <c r="G16" s="42" t="s">
        <v>804</v>
      </c>
      <c r="H16" s="40" t="s">
        <v>805</v>
      </c>
      <c r="I16" s="40" t="s">
        <v>806</v>
      </c>
      <c r="J16" s="61"/>
      <c r="K16" s="61"/>
      <c r="L16" s="62" t="s">
        <v>788</v>
      </c>
      <c r="M16" s="78" t="s">
        <v>807</v>
      </c>
      <c r="N16" s="79"/>
      <c r="O16" s="80"/>
      <c r="P16" s="37"/>
      <c r="Q16" s="37"/>
      <c r="R16" s="37"/>
      <c r="S16" s="37"/>
      <c r="T16" s="37"/>
    </row>
    <row r="17" spans="1:17" s="37" customFormat="1" ht="348" customHeight="1" x14ac:dyDescent="0.2">
      <c r="A17" s="75">
        <v>2</v>
      </c>
      <c r="B17" s="46" t="s">
        <v>819</v>
      </c>
      <c r="C17" s="46" t="s">
        <v>787</v>
      </c>
      <c r="D17" s="83">
        <v>1</v>
      </c>
      <c r="E17" s="40">
        <v>7</v>
      </c>
      <c r="F17" s="41" t="s">
        <v>829</v>
      </c>
      <c r="G17" s="42" t="s">
        <v>804</v>
      </c>
      <c r="H17" s="40" t="s">
        <v>805</v>
      </c>
      <c r="I17" s="40" t="s">
        <v>806</v>
      </c>
      <c r="J17" s="61"/>
      <c r="K17" s="61"/>
      <c r="L17" s="62" t="s">
        <v>788</v>
      </c>
      <c r="M17" s="78" t="s">
        <v>807</v>
      </c>
      <c r="N17" s="81"/>
      <c r="O17" s="82"/>
    </row>
    <row r="18" spans="1:17" s="37" customFormat="1" ht="319.5" customHeight="1" x14ac:dyDescent="0.2">
      <c r="A18" s="75">
        <v>3</v>
      </c>
      <c r="B18" s="46" t="s">
        <v>825</v>
      </c>
      <c r="C18" s="46" t="s">
        <v>824</v>
      </c>
      <c r="D18" s="83">
        <v>1</v>
      </c>
      <c r="E18" s="40">
        <v>12</v>
      </c>
      <c r="F18" s="41" t="s">
        <v>829</v>
      </c>
      <c r="G18" s="42" t="s">
        <v>830</v>
      </c>
      <c r="H18" s="40" t="s">
        <v>795</v>
      </c>
      <c r="I18" s="40" t="s">
        <v>802</v>
      </c>
      <c r="J18" s="61"/>
      <c r="K18" s="61"/>
      <c r="L18" s="62" t="s">
        <v>788</v>
      </c>
      <c r="M18" s="47" t="s">
        <v>803</v>
      </c>
      <c r="N18" s="81"/>
      <c r="O18" s="82"/>
    </row>
    <row r="19" spans="1:17" s="37" customFormat="1" ht="334.5" customHeight="1" x14ac:dyDescent="0.2">
      <c r="A19" s="75">
        <v>4</v>
      </c>
      <c r="B19" s="46" t="s">
        <v>826</v>
      </c>
      <c r="C19" s="46" t="s">
        <v>808</v>
      </c>
      <c r="D19" s="83">
        <v>1</v>
      </c>
      <c r="E19" s="40" t="s">
        <v>796</v>
      </c>
      <c r="F19" s="41" t="s">
        <v>829</v>
      </c>
      <c r="G19" s="42">
        <v>45321</v>
      </c>
      <c r="H19" s="40" t="s">
        <v>795</v>
      </c>
      <c r="I19" s="44" t="s">
        <v>809</v>
      </c>
      <c r="J19" s="61"/>
      <c r="K19" s="61"/>
      <c r="L19" s="62" t="s">
        <v>788</v>
      </c>
      <c r="M19" s="40" t="s">
        <v>797</v>
      </c>
      <c r="N19" s="83"/>
      <c r="O19" s="82"/>
    </row>
    <row r="20" spans="1:17" s="37" customFormat="1" ht="327" customHeight="1" x14ac:dyDescent="0.2">
      <c r="A20" s="75">
        <v>5</v>
      </c>
      <c r="B20" s="46" t="s">
        <v>820</v>
      </c>
      <c r="C20" s="45" t="s">
        <v>810</v>
      </c>
      <c r="D20" s="83">
        <v>1</v>
      </c>
      <c r="E20" s="118" t="s">
        <v>789</v>
      </c>
      <c r="F20" s="41" t="s">
        <v>829</v>
      </c>
      <c r="G20" s="119">
        <v>45381</v>
      </c>
      <c r="H20" s="84" t="s">
        <v>790</v>
      </c>
      <c r="I20" s="84" t="s">
        <v>791</v>
      </c>
      <c r="J20" s="61"/>
      <c r="K20" s="61"/>
      <c r="L20" s="84" t="s">
        <v>788</v>
      </c>
      <c r="M20" s="120" t="s">
        <v>811</v>
      </c>
      <c r="N20" s="81"/>
      <c r="O20" s="82"/>
      <c r="P20" s="82"/>
      <c r="Q20" s="82"/>
    </row>
    <row r="21" spans="1:17" s="37" customFormat="1" ht="276.75" customHeight="1" x14ac:dyDescent="0.2">
      <c r="A21" s="75">
        <v>6</v>
      </c>
      <c r="B21" s="46" t="s">
        <v>821</v>
      </c>
      <c r="C21" s="46" t="s">
        <v>812</v>
      </c>
      <c r="D21" s="83">
        <v>1</v>
      </c>
      <c r="E21" s="47" t="s">
        <v>798</v>
      </c>
      <c r="F21" s="42">
        <v>45292</v>
      </c>
      <c r="G21" s="42">
        <v>45657</v>
      </c>
      <c r="H21" s="48" t="s">
        <v>813</v>
      </c>
      <c r="I21" s="47" t="s">
        <v>799</v>
      </c>
      <c r="J21" s="61"/>
      <c r="K21" s="61"/>
      <c r="L21" s="84" t="s">
        <v>788</v>
      </c>
      <c r="M21" s="49" t="s">
        <v>800</v>
      </c>
      <c r="N21" s="49"/>
      <c r="O21" s="82"/>
      <c r="P21" s="82"/>
      <c r="Q21" s="82"/>
    </row>
    <row r="22" spans="1:17" s="37" customFormat="1" ht="407.25" customHeight="1" x14ac:dyDescent="0.2">
      <c r="A22" s="75">
        <v>7</v>
      </c>
      <c r="B22" s="46" t="s">
        <v>827</v>
      </c>
      <c r="C22" s="85" t="s">
        <v>814</v>
      </c>
      <c r="D22" s="83">
        <v>1</v>
      </c>
      <c r="E22" s="40">
        <v>12</v>
      </c>
      <c r="F22" s="42">
        <v>45292</v>
      </c>
      <c r="G22" s="42" t="s">
        <v>792</v>
      </c>
      <c r="H22" s="48" t="s">
        <v>793</v>
      </c>
      <c r="I22" s="40" t="s">
        <v>815</v>
      </c>
      <c r="J22" s="61"/>
      <c r="K22" s="61"/>
      <c r="L22" s="84" t="s">
        <v>788</v>
      </c>
      <c r="M22" s="49" t="s">
        <v>794</v>
      </c>
      <c r="N22" s="81"/>
      <c r="O22" s="82"/>
      <c r="P22" s="82"/>
      <c r="Q22" s="82"/>
    </row>
    <row r="23" spans="1:17" s="37" customFormat="1" ht="381.75" customHeight="1" x14ac:dyDescent="0.2">
      <c r="A23" s="75">
        <v>7</v>
      </c>
      <c r="B23" s="86" t="s">
        <v>828</v>
      </c>
      <c r="C23" s="46"/>
      <c r="D23" s="83">
        <v>1</v>
      </c>
      <c r="E23" s="40">
        <v>12</v>
      </c>
      <c r="F23" s="42">
        <v>45292</v>
      </c>
      <c r="G23" s="42" t="s">
        <v>792</v>
      </c>
      <c r="H23" s="48" t="s">
        <v>793</v>
      </c>
      <c r="I23" s="40" t="s">
        <v>815</v>
      </c>
      <c r="J23" s="61"/>
      <c r="K23" s="61"/>
      <c r="L23" s="84" t="s">
        <v>788</v>
      </c>
      <c r="M23" s="49" t="s">
        <v>794</v>
      </c>
      <c r="N23" s="81"/>
      <c r="O23" s="82"/>
      <c r="P23" s="82"/>
      <c r="Q23" s="82"/>
    </row>
    <row r="24" spans="1:17" s="37" customFormat="1" ht="232.5" customHeight="1" x14ac:dyDescent="0.2">
      <c r="A24" s="75">
        <v>7</v>
      </c>
      <c r="B24" s="46" t="s">
        <v>783</v>
      </c>
      <c r="C24" s="46"/>
      <c r="D24" s="44"/>
      <c r="E24" s="44"/>
      <c r="F24" s="40"/>
      <c r="G24" s="40"/>
      <c r="H24" s="40"/>
      <c r="I24" s="40"/>
      <c r="J24" s="61"/>
      <c r="K24" s="61"/>
      <c r="L24" s="87"/>
      <c r="M24" s="87"/>
      <c r="N24" s="81"/>
      <c r="O24" s="82"/>
      <c r="P24" s="82"/>
      <c r="Q24" s="82"/>
    </row>
    <row r="25" spans="1:17" s="37" customFormat="1" ht="240" customHeight="1" x14ac:dyDescent="0.2">
      <c r="A25" s="75">
        <v>8</v>
      </c>
      <c r="B25" s="46" t="s">
        <v>822</v>
      </c>
      <c r="C25" s="46" t="s">
        <v>816</v>
      </c>
      <c r="D25" s="83">
        <v>1</v>
      </c>
      <c r="E25" s="40">
        <v>12</v>
      </c>
      <c r="F25" s="42">
        <v>45292</v>
      </c>
      <c r="G25" s="42" t="s">
        <v>792</v>
      </c>
      <c r="H25" s="48" t="s">
        <v>793</v>
      </c>
      <c r="I25" s="40" t="s">
        <v>815</v>
      </c>
      <c r="J25" s="61"/>
      <c r="K25" s="61"/>
      <c r="L25" s="84" t="s">
        <v>788</v>
      </c>
      <c r="M25" s="49" t="s">
        <v>801</v>
      </c>
      <c r="N25" s="81"/>
      <c r="O25" s="82"/>
      <c r="P25" s="82"/>
      <c r="Q25" s="82"/>
    </row>
    <row r="26" spans="1:17" s="37" customFormat="1" ht="36.75" customHeight="1" x14ac:dyDescent="0.2">
      <c r="A26" s="146"/>
      <c r="B26" s="149" t="s">
        <v>817</v>
      </c>
      <c r="C26" s="150"/>
      <c r="D26" s="155" t="s">
        <v>823</v>
      </c>
      <c r="E26" s="156"/>
      <c r="F26" s="156"/>
      <c r="G26" s="156"/>
      <c r="H26" s="156"/>
      <c r="I26" s="157"/>
      <c r="J26" s="164" t="s">
        <v>782</v>
      </c>
      <c r="K26" s="165"/>
      <c r="L26" s="165"/>
      <c r="M26" s="165"/>
      <c r="N26" s="166"/>
      <c r="O26" s="82"/>
      <c r="P26" s="82"/>
      <c r="Q26" s="82"/>
    </row>
    <row r="27" spans="1:17" s="37" customFormat="1" ht="18.75" customHeight="1" x14ac:dyDescent="0.2">
      <c r="A27" s="147"/>
      <c r="B27" s="151"/>
      <c r="C27" s="152"/>
      <c r="D27" s="158"/>
      <c r="E27" s="159"/>
      <c r="F27" s="159"/>
      <c r="G27" s="159"/>
      <c r="H27" s="159"/>
      <c r="I27" s="160"/>
      <c r="J27" s="167"/>
      <c r="K27" s="168"/>
      <c r="L27" s="168"/>
      <c r="M27" s="168"/>
      <c r="N27" s="169"/>
      <c r="O27" s="88"/>
      <c r="P27" s="88"/>
      <c r="Q27" s="88"/>
    </row>
    <row r="28" spans="1:17" s="37" customFormat="1" ht="87.75" customHeight="1" x14ac:dyDescent="0.2">
      <c r="A28" s="148"/>
      <c r="B28" s="153"/>
      <c r="C28" s="154"/>
      <c r="D28" s="161"/>
      <c r="E28" s="162"/>
      <c r="F28" s="162"/>
      <c r="G28" s="162"/>
      <c r="H28" s="162"/>
      <c r="I28" s="163"/>
      <c r="J28" s="170"/>
      <c r="K28" s="171"/>
      <c r="L28" s="171"/>
      <c r="M28" s="171"/>
      <c r="N28" s="172"/>
      <c r="O28" s="88"/>
      <c r="P28" s="88"/>
      <c r="Q28" s="88"/>
    </row>
    <row r="29" spans="1:17" s="37" customFormat="1" ht="385.5" customHeight="1" x14ac:dyDescent="0.2">
      <c r="A29" s="16"/>
      <c r="B29" s="17"/>
      <c r="C29" s="27"/>
      <c r="D29" s="19"/>
      <c r="E29" s="20"/>
      <c r="F29" s="21"/>
      <c r="G29" s="21"/>
      <c r="H29" s="22"/>
      <c r="I29" s="23"/>
      <c r="J29" s="32"/>
      <c r="K29" s="32"/>
      <c r="L29" s="89"/>
      <c r="M29" s="88"/>
      <c r="N29" s="90"/>
      <c r="O29" s="88"/>
      <c r="P29" s="88"/>
      <c r="Q29" s="88"/>
    </row>
    <row r="30" spans="1:17" s="37" customFormat="1" ht="385.5" customHeight="1" x14ac:dyDescent="0.2">
      <c r="A30" s="16"/>
      <c r="B30" s="17"/>
      <c r="C30" s="28"/>
      <c r="D30" s="19"/>
      <c r="E30" s="20"/>
      <c r="F30" s="21"/>
      <c r="G30" s="21"/>
      <c r="H30" s="22"/>
      <c r="I30" s="23"/>
      <c r="J30" s="32"/>
      <c r="K30" s="32"/>
      <c r="L30" s="89"/>
      <c r="M30" s="88"/>
      <c r="N30" s="88"/>
      <c r="O30" s="88"/>
      <c r="P30" s="88"/>
      <c r="Q30" s="88"/>
    </row>
    <row r="31" spans="1:17" s="37" customFormat="1" ht="249" customHeight="1" x14ac:dyDescent="0.2">
      <c r="A31" s="16"/>
      <c r="B31" s="17"/>
      <c r="C31" s="27"/>
      <c r="D31" s="19"/>
      <c r="E31" s="20"/>
      <c r="F31" s="21"/>
      <c r="G31" s="21"/>
      <c r="H31" s="22"/>
      <c r="I31" s="23"/>
      <c r="J31" s="32"/>
      <c r="K31" s="32"/>
      <c r="L31" s="25"/>
      <c r="M31" s="26"/>
      <c r="N31" s="17"/>
      <c r="O31" s="88"/>
      <c r="P31" s="88"/>
      <c r="Q31" s="88"/>
    </row>
    <row r="32" spans="1:17" s="37" customFormat="1" ht="290.25" customHeight="1" x14ac:dyDescent="0.2">
      <c r="A32" s="16">
        <v>20</v>
      </c>
      <c r="B32" s="17"/>
      <c r="C32" s="27"/>
      <c r="D32" s="19"/>
      <c r="E32" s="20"/>
      <c r="F32" s="21"/>
      <c r="G32" s="21"/>
      <c r="H32" s="22"/>
      <c r="I32" s="23"/>
      <c r="J32" s="32"/>
      <c r="K32" s="32"/>
      <c r="L32" s="88"/>
      <c r="M32" s="88"/>
      <c r="N32" s="90"/>
      <c r="O32" s="88"/>
      <c r="P32" s="88"/>
      <c r="Q32" s="88"/>
    </row>
    <row r="33" spans="1:17" s="37" customFormat="1" ht="354.75" customHeight="1" x14ac:dyDescent="0.2">
      <c r="A33" s="16"/>
      <c r="B33" s="17"/>
      <c r="C33" s="27"/>
      <c r="D33" s="19"/>
      <c r="E33" s="20"/>
      <c r="F33" s="21"/>
      <c r="G33" s="21"/>
      <c r="H33" s="22"/>
      <c r="I33" s="23"/>
      <c r="J33" s="32"/>
      <c r="K33" s="32"/>
      <c r="L33" s="88"/>
      <c r="M33" s="88"/>
      <c r="N33" s="90"/>
      <c r="O33" s="88"/>
      <c r="P33" s="88"/>
      <c r="Q33" s="88"/>
    </row>
    <row r="34" spans="1:17" s="37" customFormat="1" ht="225" customHeight="1" x14ac:dyDescent="0.2">
      <c r="A34" s="16"/>
      <c r="B34" s="17"/>
      <c r="C34" s="18"/>
      <c r="D34" s="19"/>
      <c r="E34" s="20"/>
      <c r="F34" s="21"/>
      <c r="G34" s="21"/>
      <c r="H34" s="22"/>
      <c r="I34" s="23"/>
      <c r="J34" s="32"/>
      <c r="K34" s="32"/>
      <c r="L34" s="88"/>
      <c r="M34" s="88"/>
      <c r="N34" s="90"/>
      <c r="O34" s="88"/>
      <c r="P34" s="88"/>
      <c r="Q34" s="88"/>
    </row>
    <row r="35" spans="1:17" s="37" customFormat="1" ht="155.25" customHeight="1" x14ac:dyDescent="0.2">
      <c r="A35" s="16"/>
      <c r="B35" s="17"/>
      <c r="C35" s="24"/>
      <c r="D35" s="19"/>
      <c r="E35" s="20"/>
      <c r="F35" s="21"/>
      <c r="G35" s="21"/>
      <c r="H35" s="22"/>
      <c r="I35" s="23"/>
      <c r="J35" s="32"/>
      <c r="K35" s="32"/>
      <c r="L35" s="25"/>
      <c r="M35" s="26"/>
      <c r="N35" s="17"/>
      <c r="O35" s="88"/>
      <c r="P35" s="88"/>
      <c r="Q35" s="88"/>
    </row>
    <row r="36" spans="1:17" s="37" customFormat="1" ht="127.5" customHeight="1" x14ac:dyDescent="0.2">
      <c r="A36" s="16"/>
      <c r="B36" s="17"/>
      <c r="C36" s="27"/>
      <c r="D36" s="19"/>
      <c r="E36" s="20"/>
      <c r="F36" s="21"/>
      <c r="G36" s="21"/>
      <c r="H36" s="22"/>
      <c r="I36" s="23"/>
      <c r="J36" s="32"/>
      <c r="K36" s="32"/>
      <c r="L36" s="88"/>
      <c r="M36" s="88"/>
      <c r="N36" s="90"/>
      <c r="O36" s="88"/>
      <c r="P36" s="88"/>
      <c r="Q36" s="88"/>
    </row>
    <row r="37" spans="1:17" s="37" customFormat="1" ht="326.25" customHeight="1" x14ac:dyDescent="0.2">
      <c r="A37" s="16"/>
      <c r="B37" s="17"/>
      <c r="C37" s="27"/>
      <c r="D37" s="19"/>
      <c r="E37" s="20"/>
      <c r="F37" s="21"/>
      <c r="G37" s="21"/>
      <c r="H37" s="22"/>
      <c r="I37" s="23"/>
      <c r="J37" s="32"/>
      <c r="K37" s="32"/>
      <c r="L37" s="88"/>
      <c r="M37" s="88"/>
      <c r="N37" s="90"/>
      <c r="O37" s="88"/>
      <c r="P37" s="88"/>
      <c r="Q37" s="88"/>
    </row>
    <row r="38" spans="1:17" s="37" customFormat="1" ht="111" customHeight="1" x14ac:dyDescent="0.2">
      <c r="A38" s="16"/>
      <c r="B38" s="17"/>
      <c r="C38" s="27"/>
      <c r="D38" s="19"/>
      <c r="E38" s="20"/>
      <c r="F38" s="21"/>
      <c r="G38" s="21"/>
      <c r="H38" s="22"/>
      <c r="I38" s="23"/>
      <c r="J38" s="32"/>
      <c r="K38" s="32"/>
      <c r="L38" s="88"/>
      <c r="M38" s="88"/>
      <c r="N38" s="90"/>
      <c r="O38" s="88"/>
      <c r="P38" s="88"/>
      <c r="Q38" s="88"/>
    </row>
    <row r="39" spans="1:17" s="37" customFormat="1" ht="409.6" customHeight="1" x14ac:dyDescent="0.2">
      <c r="A39" s="16"/>
      <c r="B39" s="17"/>
      <c r="C39" s="18"/>
      <c r="D39" s="19"/>
      <c r="E39" s="20"/>
      <c r="F39" s="21"/>
      <c r="G39" s="21"/>
      <c r="H39" s="22"/>
      <c r="I39" s="23"/>
      <c r="J39" s="32"/>
      <c r="K39" s="32"/>
      <c r="L39" s="88"/>
      <c r="M39" s="88"/>
      <c r="N39" s="90"/>
      <c r="O39" s="88"/>
      <c r="P39" s="88"/>
      <c r="Q39" s="88"/>
    </row>
    <row r="40" spans="1:17" s="37" customFormat="1" ht="409.6" customHeight="1" x14ac:dyDescent="0.2">
      <c r="A40" s="16"/>
      <c r="B40" s="17"/>
      <c r="C40" s="24"/>
      <c r="D40" s="19"/>
      <c r="E40" s="20"/>
      <c r="F40" s="21"/>
      <c r="G40" s="21"/>
      <c r="H40" s="22"/>
      <c r="I40" s="23"/>
      <c r="J40" s="32"/>
      <c r="K40" s="32"/>
      <c r="L40" s="25"/>
      <c r="M40" s="26"/>
      <c r="N40" s="17"/>
      <c r="O40" s="88"/>
      <c r="P40" s="88"/>
      <c r="Q40" s="88"/>
    </row>
    <row r="41" spans="1:17" s="37" customFormat="1" ht="252" customHeight="1" x14ac:dyDescent="0.2">
      <c r="A41" s="16"/>
      <c r="B41" s="17"/>
      <c r="C41" s="27"/>
      <c r="D41" s="19"/>
      <c r="E41" s="20"/>
      <c r="F41" s="21"/>
      <c r="G41" s="21"/>
      <c r="H41" s="22"/>
      <c r="I41" s="23"/>
      <c r="J41" s="32"/>
      <c r="K41" s="32"/>
      <c r="L41" s="88"/>
      <c r="M41" s="88"/>
      <c r="N41" s="90"/>
      <c r="O41" s="88"/>
      <c r="P41" s="88"/>
      <c r="Q41" s="88"/>
    </row>
    <row r="42" spans="1:17" s="37" customFormat="1" ht="153" customHeight="1" x14ac:dyDescent="0.2">
      <c r="A42" s="16"/>
      <c r="B42" s="17"/>
      <c r="C42" s="18"/>
      <c r="D42" s="19"/>
      <c r="E42" s="20"/>
      <c r="F42" s="21"/>
      <c r="G42" s="21"/>
      <c r="H42" s="22"/>
      <c r="I42" s="23"/>
      <c r="J42" s="32"/>
      <c r="K42" s="32"/>
      <c r="L42" s="88"/>
      <c r="M42" s="88"/>
      <c r="N42" s="90"/>
      <c r="O42" s="88"/>
      <c r="P42" s="88"/>
      <c r="Q42" s="88"/>
    </row>
    <row r="43" spans="1:17" s="37" customFormat="1" ht="153" customHeight="1" x14ac:dyDescent="0.2">
      <c r="A43" s="16"/>
      <c r="B43" s="17"/>
      <c r="C43" s="24"/>
      <c r="D43" s="19"/>
      <c r="E43" s="20"/>
      <c r="F43" s="21"/>
      <c r="G43" s="21"/>
      <c r="H43" s="22"/>
      <c r="I43" s="23"/>
      <c r="J43" s="32"/>
      <c r="K43" s="32"/>
      <c r="L43" s="25"/>
      <c r="M43" s="26"/>
      <c r="N43" s="17"/>
      <c r="O43" s="88"/>
      <c r="P43" s="88"/>
      <c r="Q43" s="88"/>
    </row>
    <row r="44" spans="1:17" s="37" customFormat="1" ht="297" customHeight="1" x14ac:dyDescent="0.2">
      <c r="A44" s="16"/>
      <c r="B44" s="17"/>
      <c r="C44" s="27"/>
      <c r="D44" s="19"/>
      <c r="E44" s="20"/>
      <c r="F44" s="21"/>
      <c r="G44" s="21"/>
      <c r="H44" s="22"/>
      <c r="I44" s="23"/>
      <c r="J44" s="32"/>
      <c r="K44" s="32"/>
      <c r="L44" s="88"/>
      <c r="M44" s="88"/>
      <c r="N44" s="90"/>
      <c r="O44" s="88"/>
      <c r="P44" s="88"/>
      <c r="Q44" s="88"/>
    </row>
    <row r="45" spans="1:17" s="37" customFormat="1" ht="324" customHeight="1" x14ac:dyDescent="0.2">
      <c r="A45" s="16"/>
      <c r="B45" s="17"/>
      <c r="C45" s="28"/>
      <c r="D45" s="19"/>
      <c r="E45" s="20"/>
      <c r="F45" s="21"/>
      <c r="G45" s="21"/>
      <c r="H45" s="22"/>
      <c r="I45" s="23"/>
      <c r="J45" s="32"/>
      <c r="K45" s="32"/>
      <c r="L45" s="88"/>
      <c r="M45" s="88"/>
      <c r="N45" s="90"/>
      <c r="O45" s="88"/>
      <c r="P45" s="88"/>
      <c r="Q45" s="88"/>
    </row>
    <row r="46" spans="1:17" s="37" customFormat="1" ht="324" customHeight="1" x14ac:dyDescent="0.2">
      <c r="A46" s="16"/>
      <c r="B46" s="17"/>
      <c r="C46" s="18"/>
      <c r="D46" s="19"/>
      <c r="E46" s="20"/>
      <c r="F46" s="21"/>
      <c r="G46" s="21"/>
      <c r="H46" s="22"/>
      <c r="I46" s="23"/>
      <c r="J46" s="32"/>
      <c r="K46" s="32"/>
      <c r="L46" s="25"/>
      <c r="M46" s="26"/>
      <c r="N46" s="17"/>
      <c r="O46" s="88"/>
      <c r="P46" s="88"/>
      <c r="Q46" s="88"/>
    </row>
    <row r="47" spans="1:17" s="37" customFormat="1" ht="288" customHeight="1" x14ac:dyDescent="0.2">
      <c r="A47" s="16"/>
      <c r="B47" s="17"/>
      <c r="C47" s="27"/>
      <c r="D47" s="19"/>
      <c r="E47" s="20"/>
      <c r="F47" s="21"/>
      <c r="G47" s="21"/>
      <c r="H47" s="22"/>
      <c r="I47" s="23"/>
      <c r="J47" s="32"/>
      <c r="K47" s="32"/>
      <c r="L47" s="88"/>
      <c r="M47" s="88"/>
      <c r="N47" s="90"/>
      <c r="O47" s="88"/>
      <c r="P47" s="88"/>
      <c r="Q47" s="88"/>
    </row>
    <row r="48" spans="1:17" s="37" customFormat="1" ht="298.5" customHeight="1" x14ac:dyDescent="0.2">
      <c r="A48" s="16"/>
      <c r="B48" s="91"/>
      <c r="C48" s="27"/>
      <c r="D48" s="19"/>
      <c r="E48" s="20"/>
      <c r="F48" s="21"/>
      <c r="G48" s="21"/>
      <c r="H48" s="22"/>
      <c r="I48" s="23"/>
      <c r="J48" s="32"/>
      <c r="K48" s="32"/>
      <c r="L48" s="88"/>
      <c r="M48" s="88"/>
      <c r="N48" s="88"/>
      <c r="O48" s="88"/>
      <c r="P48" s="88"/>
      <c r="Q48" s="88"/>
    </row>
    <row r="49" spans="1:17" s="37" customFormat="1" ht="306.75" customHeight="1" x14ac:dyDescent="0.2">
      <c r="A49" s="16"/>
      <c r="B49" s="91"/>
      <c r="C49" s="28"/>
      <c r="D49" s="19"/>
      <c r="E49" s="20"/>
      <c r="F49" s="21"/>
      <c r="G49" s="21"/>
      <c r="H49" s="22"/>
      <c r="I49" s="23"/>
      <c r="J49" s="32"/>
      <c r="K49" s="32"/>
      <c r="L49" s="88"/>
      <c r="M49" s="88"/>
      <c r="N49" s="88"/>
      <c r="O49" s="88"/>
      <c r="P49" s="88"/>
      <c r="Q49" s="88"/>
    </row>
    <row r="50" spans="1:17" s="37" customFormat="1" ht="85.5" customHeight="1" x14ac:dyDescent="0.2">
      <c r="A50" s="16"/>
      <c r="B50" s="91"/>
      <c r="C50" s="24"/>
      <c r="D50" s="19"/>
      <c r="E50" s="20"/>
      <c r="F50" s="21"/>
      <c r="G50" s="21"/>
      <c r="H50" s="22"/>
      <c r="I50" s="23"/>
      <c r="J50" s="32"/>
      <c r="K50" s="32"/>
      <c r="L50" s="25"/>
      <c r="M50" s="26"/>
      <c r="N50" s="17"/>
      <c r="O50" s="88"/>
      <c r="P50" s="88"/>
      <c r="Q50" s="88"/>
    </row>
    <row r="51" spans="1:17" s="37" customFormat="1" ht="300" customHeight="1" x14ac:dyDescent="0.2">
      <c r="A51" s="16"/>
      <c r="B51" s="17"/>
      <c r="C51" s="27"/>
      <c r="D51" s="19"/>
      <c r="E51" s="20"/>
      <c r="F51" s="21"/>
      <c r="G51" s="21"/>
      <c r="H51" s="22"/>
      <c r="I51" s="23"/>
      <c r="J51" s="32"/>
      <c r="K51" s="32"/>
      <c r="L51" s="25"/>
      <c r="M51" s="25"/>
      <c r="N51" s="90"/>
      <c r="O51" s="88"/>
      <c r="P51" s="88"/>
      <c r="Q51" s="88"/>
    </row>
    <row r="52" spans="1:17" s="37" customFormat="1" ht="324" customHeight="1" x14ac:dyDescent="0.2">
      <c r="A52" s="173"/>
      <c r="B52" s="174"/>
      <c r="C52" s="29"/>
      <c r="D52" s="19"/>
      <c r="E52" s="20"/>
      <c r="F52" s="21"/>
      <c r="G52" s="21"/>
      <c r="H52" s="22"/>
      <c r="I52" s="23"/>
      <c r="J52" s="32"/>
      <c r="K52" s="32"/>
      <c r="L52" s="25"/>
      <c r="M52" s="25"/>
      <c r="N52" s="25"/>
      <c r="O52" s="88"/>
      <c r="P52" s="88"/>
      <c r="Q52" s="88"/>
    </row>
    <row r="53" spans="1:17" s="37" customFormat="1" ht="275.25" customHeight="1" x14ac:dyDescent="0.2">
      <c r="A53" s="173"/>
      <c r="B53" s="174"/>
      <c r="C53" s="27"/>
      <c r="D53" s="19"/>
      <c r="E53" s="20"/>
      <c r="F53" s="21"/>
      <c r="G53" s="21"/>
      <c r="H53" s="22"/>
      <c r="I53" s="23"/>
      <c r="J53" s="32"/>
      <c r="K53" s="32"/>
      <c r="L53" s="25"/>
      <c r="M53" s="25"/>
      <c r="N53" s="25"/>
      <c r="O53" s="88"/>
      <c r="P53" s="88"/>
      <c r="Q53" s="88"/>
    </row>
    <row r="54" spans="1:17" s="37" customFormat="1" ht="363.75" customHeight="1" x14ac:dyDescent="0.2">
      <c r="A54" s="16"/>
      <c r="B54" s="91"/>
      <c r="C54" s="27"/>
      <c r="D54" s="19"/>
      <c r="E54" s="20"/>
      <c r="F54" s="21"/>
      <c r="G54" s="21"/>
      <c r="H54" s="22"/>
      <c r="I54" s="23"/>
      <c r="J54" s="32"/>
      <c r="K54" s="32"/>
      <c r="L54" s="25"/>
      <c r="M54" s="25"/>
      <c r="N54" s="25"/>
      <c r="O54" s="88"/>
      <c r="P54" s="88"/>
      <c r="Q54" s="88"/>
    </row>
    <row r="55" spans="1:17" s="37" customFormat="1" ht="276" customHeight="1" x14ac:dyDescent="0.2">
      <c r="A55" s="16"/>
      <c r="B55" s="91"/>
      <c r="C55" s="27"/>
      <c r="D55" s="19"/>
      <c r="E55" s="20"/>
      <c r="F55" s="21"/>
      <c r="G55" s="21"/>
      <c r="H55" s="22"/>
      <c r="I55" s="23"/>
      <c r="J55" s="32"/>
      <c r="K55" s="32"/>
      <c r="L55" s="25"/>
      <c r="M55" s="25"/>
      <c r="N55" s="25"/>
      <c r="O55" s="88"/>
      <c r="P55" s="88"/>
      <c r="Q55" s="88"/>
    </row>
    <row r="56" spans="1:17" s="37" customFormat="1" ht="306.75" customHeight="1" x14ac:dyDescent="0.2">
      <c r="A56" s="16"/>
      <c r="B56" s="91"/>
      <c r="C56" s="27"/>
      <c r="D56" s="19"/>
      <c r="E56" s="20"/>
      <c r="F56" s="21"/>
      <c r="G56" s="21"/>
      <c r="H56" s="22"/>
      <c r="I56" s="23"/>
      <c r="J56" s="32"/>
      <c r="K56" s="32"/>
      <c r="L56" s="25"/>
      <c r="M56" s="25"/>
      <c r="N56" s="25"/>
      <c r="O56" s="88"/>
      <c r="P56" s="88"/>
      <c r="Q56" s="88"/>
    </row>
    <row r="57" spans="1:17" s="37" customFormat="1" ht="289.5" customHeight="1" x14ac:dyDescent="0.2">
      <c r="A57" s="16"/>
      <c r="B57" s="91"/>
      <c r="C57" s="28"/>
      <c r="D57" s="19"/>
      <c r="E57" s="20"/>
      <c r="F57" s="21"/>
      <c r="G57" s="21"/>
      <c r="H57" s="22"/>
      <c r="I57" s="23"/>
      <c r="J57" s="32"/>
      <c r="K57" s="32"/>
      <c r="L57" s="25"/>
      <c r="M57" s="25"/>
      <c r="N57" s="25"/>
      <c r="O57" s="88"/>
      <c r="P57" s="88"/>
      <c r="Q57" s="88"/>
    </row>
    <row r="58" spans="1:17" s="37" customFormat="1" ht="107.25" customHeight="1" x14ac:dyDescent="0.2">
      <c r="A58" s="16"/>
      <c r="B58" s="91"/>
      <c r="C58" s="24"/>
      <c r="D58" s="19"/>
      <c r="E58" s="20"/>
      <c r="F58" s="21"/>
      <c r="G58" s="21"/>
      <c r="H58" s="22"/>
      <c r="I58" s="23"/>
      <c r="J58" s="32"/>
      <c r="K58" s="32"/>
      <c r="L58" s="25"/>
      <c r="M58" s="26"/>
      <c r="N58" s="17"/>
      <c r="O58" s="88"/>
      <c r="P58" s="88"/>
      <c r="Q58" s="88"/>
    </row>
    <row r="59" spans="1:17" s="37" customFormat="1" ht="249" customHeight="1" x14ac:dyDescent="0.2">
      <c r="A59" s="16"/>
      <c r="B59" s="91"/>
      <c r="C59" s="27"/>
      <c r="D59" s="19"/>
      <c r="E59" s="20"/>
      <c r="F59" s="21"/>
      <c r="G59" s="21"/>
      <c r="H59" s="22"/>
      <c r="I59" s="23"/>
      <c r="J59" s="32"/>
      <c r="K59" s="32"/>
      <c r="L59" s="25"/>
      <c r="M59" s="25"/>
      <c r="N59" s="90"/>
      <c r="O59" s="88"/>
      <c r="P59" s="88"/>
      <c r="Q59" s="88"/>
    </row>
    <row r="60" spans="1:17" s="37" customFormat="1" ht="196.5" customHeight="1" x14ac:dyDescent="0.2">
      <c r="A60" s="16"/>
      <c r="B60" s="91"/>
      <c r="C60" s="30"/>
      <c r="D60" s="19"/>
      <c r="E60" s="20"/>
      <c r="F60" s="21"/>
      <c r="G60" s="21"/>
      <c r="H60" s="22"/>
      <c r="I60" s="23"/>
      <c r="J60" s="32"/>
      <c r="K60" s="32"/>
      <c r="L60" s="25"/>
      <c r="M60" s="25"/>
      <c r="N60" s="25"/>
      <c r="O60" s="88"/>
      <c r="P60" s="88"/>
      <c r="Q60" s="88"/>
    </row>
    <row r="61" spans="1:17" s="37" customFormat="1" ht="111" customHeight="1" x14ac:dyDescent="0.2">
      <c r="A61" s="16"/>
      <c r="B61" s="91"/>
      <c r="C61" s="18"/>
      <c r="D61" s="19"/>
      <c r="E61" s="20"/>
      <c r="F61" s="21"/>
      <c r="G61" s="21"/>
      <c r="H61" s="22"/>
      <c r="I61" s="23"/>
      <c r="J61" s="32"/>
      <c r="K61" s="32"/>
      <c r="L61" s="25"/>
      <c r="M61" s="25"/>
      <c r="N61" s="25"/>
      <c r="O61" s="88"/>
      <c r="P61" s="88"/>
      <c r="Q61" s="88"/>
    </row>
    <row r="62" spans="1:17" s="37" customFormat="1" ht="111" customHeight="1" x14ac:dyDescent="0.2">
      <c r="A62" s="16"/>
      <c r="B62" s="91"/>
      <c r="C62" s="24"/>
      <c r="D62" s="19"/>
      <c r="E62" s="20"/>
      <c r="F62" s="21"/>
      <c r="G62" s="21"/>
      <c r="H62" s="22"/>
      <c r="I62" s="23"/>
      <c r="J62" s="32"/>
      <c r="K62" s="32"/>
      <c r="L62" s="25"/>
      <c r="M62" s="26"/>
      <c r="N62" s="17"/>
      <c r="O62" s="88"/>
      <c r="P62" s="88"/>
      <c r="Q62" s="88"/>
    </row>
    <row r="63" spans="1:17" s="37" customFormat="1" ht="223.5" customHeight="1" x14ac:dyDescent="0.2">
      <c r="A63" s="16"/>
      <c r="B63" s="91"/>
      <c r="C63" s="27"/>
      <c r="D63" s="19"/>
      <c r="E63" s="20"/>
      <c r="F63" s="21"/>
      <c r="G63" s="21"/>
      <c r="H63" s="22"/>
      <c r="I63" s="23"/>
      <c r="J63" s="32"/>
      <c r="K63" s="32"/>
      <c r="L63" s="25"/>
      <c r="M63" s="26"/>
      <c r="N63" s="90"/>
      <c r="O63" s="88"/>
      <c r="P63" s="88"/>
      <c r="Q63" s="88"/>
    </row>
    <row r="64" spans="1:17" s="37" customFormat="1" ht="159" customHeight="1" x14ac:dyDescent="0.2">
      <c r="A64" s="31"/>
      <c r="B64" s="32"/>
      <c r="C64" s="27"/>
      <c r="D64" s="19"/>
      <c r="E64" s="20"/>
      <c r="F64" s="21"/>
      <c r="G64" s="21"/>
      <c r="H64" s="22"/>
      <c r="I64" s="23"/>
      <c r="J64" s="32"/>
      <c r="K64" s="32"/>
      <c r="L64" s="25"/>
      <c r="M64" s="26"/>
      <c r="N64" s="90"/>
      <c r="O64" s="88"/>
      <c r="P64" s="88"/>
      <c r="Q64" s="88"/>
    </row>
    <row r="65" spans="1:20" s="37" customFormat="1" ht="21" customHeight="1" x14ac:dyDescent="0.2">
      <c r="A65" s="92"/>
      <c r="B65" s="91"/>
      <c r="C65" s="91"/>
      <c r="D65" s="91"/>
      <c r="E65" s="91"/>
      <c r="F65" s="91"/>
      <c r="G65" s="91"/>
      <c r="H65" s="91"/>
      <c r="I65" s="91"/>
      <c r="J65" s="32"/>
      <c r="K65" s="32"/>
      <c r="L65" s="25"/>
      <c r="M65" s="25"/>
      <c r="N65" s="25"/>
      <c r="O65" s="88"/>
      <c r="P65" s="88"/>
      <c r="Q65" s="88"/>
    </row>
    <row r="66" spans="1:20" s="37" customFormat="1" ht="21" customHeight="1" x14ac:dyDescent="0.2">
      <c r="A66" s="31"/>
      <c r="B66" s="25"/>
      <c r="C66" s="91"/>
      <c r="D66" s="91"/>
      <c r="E66" s="91"/>
      <c r="F66" s="91"/>
      <c r="G66" s="91"/>
      <c r="H66" s="91"/>
      <c r="I66" s="91"/>
      <c r="J66" s="32"/>
      <c r="K66" s="32"/>
      <c r="L66" s="25"/>
      <c r="M66" s="25"/>
      <c r="N66" s="88"/>
      <c r="O66" s="88"/>
      <c r="P66" s="88"/>
      <c r="Q66" s="88"/>
    </row>
    <row r="67" spans="1:20" s="37" customFormat="1" ht="21" customHeight="1" x14ac:dyDescent="0.2">
      <c r="A67" s="16"/>
      <c r="B67" s="91"/>
      <c r="C67" s="91"/>
      <c r="D67" s="91"/>
      <c r="E67" s="91"/>
      <c r="F67" s="91"/>
      <c r="G67" s="91"/>
      <c r="H67" s="91"/>
      <c r="I67" s="91"/>
      <c r="J67" s="32"/>
      <c r="K67" s="32"/>
      <c r="L67" s="25"/>
      <c r="M67" s="25"/>
      <c r="N67" s="25"/>
      <c r="O67" s="88"/>
      <c r="P67" s="35"/>
      <c r="Q67" s="35"/>
    </row>
    <row r="68" spans="1:20" s="37" customFormat="1" ht="21" customHeight="1" x14ac:dyDescent="0.2">
      <c r="A68" s="16"/>
      <c r="B68" s="91"/>
      <c r="C68" s="91"/>
      <c r="D68" s="91"/>
      <c r="E68" s="91"/>
      <c r="F68" s="91"/>
      <c r="G68" s="91"/>
      <c r="H68" s="91"/>
      <c r="I68" s="91"/>
      <c r="J68" s="32"/>
      <c r="K68" s="32"/>
      <c r="L68" s="25"/>
      <c r="M68" s="25"/>
      <c r="N68" s="25"/>
      <c r="O68" s="88"/>
      <c r="P68" s="35"/>
      <c r="Q68" s="35"/>
    </row>
    <row r="69" spans="1:20" s="37" customFormat="1" ht="21" customHeight="1" x14ac:dyDescent="0.2">
      <c r="A69" s="16"/>
      <c r="B69" s="91"/>
      <c r="C69" s="91"/>
      <c r="D69" s="91"/>
      <c r="E69" s="91"/>
      <c r="F69" s="91"/>
      <c r="G69" s="91"/>
      <c r="H69" s="91"/>
      <c r="I69" s="91"/>
      <c r="J69" s="32"/>
      <c r="K69" s="32"/>
      <c r="L69" s="25"/>
      <c r="M69" s="25"/>
      <c r="N69" s="25"/>
      <c r="O69" s="88"/>
      <c r="P69" s="35"/>
      <c r="Q69" s="35"/>
    </row>
    <row r="70" spans="1:20" s="37" customFormat="1" ht="21" customHeight="1" x14ac:dyDescent="0.2">
      <c r="A70" s="16"/>
      <c r="B70" s="91"/>
      <c r="C70" s="91"/>
      <c r="D70" s="91"/>
      <c r="E70" s="91"/>
      <c r="F70" s="91"/>
      <c r="G70" s="91"/>
      <c r="H70" s="91"/>
      <c r="I70" s="91"/>
      <c r="J70" s="32"/>
      <c r="K70" s="32"/>
      <c r="L70" s="25"/>
      <c r="M70" s="25"/>
      <c r="N70" s="25"/>
      <c r="O70" s="88"/>
      <c r="P70" s="35"/>
      <c r="Q70" s="35"/>
    </row>
    <row r="71" spans="1:20" s="37" customFormat="1" ht="21" customHeight="1" x14ac:dyDescent="0.2">
      <c r="A71" s="16"/>
      <c r="B71" s="91"/>
      <c r="C71" s="23"/>
      <c r="D71" s="23"/>
      <c r="E71" s="23"/>
      <c r="F71" s="23"/>
      <c r="G71" s="23"/>
      <c r="H71" s="91"/>
      <c r="I71" s="91"/>
      <c r="J71" s="32"/>
      <c r="K71" s="32"/>
      <c r="L71" s="35"/>
      <c r="M71" s="25"/>
      <c r="N71" s="35"/>
      <c r="O71" s="35"/>
      <c r="P71" s="35"/>
      <c r="Q71" s="35"/>
    </row>
    <row r="72" spans="1:20" s="37" customFormat="1" ht="21" customHeight="1" x14ac:dyDescent="0.2">
      <c r="A72" s="16"/>
      <c r="B72" s="91"/>
      <c r="C72" s="23"/>
      <c r="D72" s="23"/>
      <c r="E72" s="23"/>
      <c r="F72" s="23"/>
      <c r="G72" s="23"/>
      <c r="H72" s="91"/>
      <c r="I72" s="91"/>
      <c r="J72" s="32"/>
      <c r="K72" s="32"/>
      <c r="L72" s="35"/>
      <c r="M72" s="25"/>
      <c r="N72" s="35"/>
      <c r="O72" s="35"/>
      <c r="P72" s="35"/>
      <c r="Q72" s="35"/>
    </row>
    <row r="73" spans="1:20" s="37" customFormat="1" ht="21" customHeight="1" x14ac:dyDescent="0.2">
      <c r="A73" s="16"/>
      <c r="B73" s="91"/>
      <c r="C73" s="23"/>
      <c r="D73" s="23"/>
      <c r="E73" s="23"/>
      <c r="F73" s="23"/>
      <c r="G73" s="23"/>
      <c r="H73" s="91"/>
      <c r="I73" s="91"/>
      <c r="J73" s="32"/>
      <c r="K73" s="32"/>
      <c r="L73" s="35"/>
      <c r="M73" s="25"/>
      <c r="N73" s="35"/>
      <c r="O73" s="35"/>
      <c r="P73" s="35"/>
      <c r="Q73" s="35"/>
    </row>
    <row r="74" spans="1:20" s="37" customFormat="1" ht="21" customHeight="1" x14ac:dyDescent="0.2">
      <c r="A74" s="16"/>
      <c r="B74" s="91"/>
      <c r="C74" s="23"/>
      <c r="D74" s="23"/>
      <c r="E74" s="23"/>
      <c r="F74" s="23"/>
      <c r="G74" s="23"/>
      <c r="H74" s="91"/>
      <c r="I74" s="91"/>
      <c r="J74" s="32"/>
      <c r="K74" s="32"/>
      <c r="L74" s="35"/>
      <c r="M74" s="25"/>
      <c r="N74" s="35"/>
      <c r="O74" s="35"/>
      <c r="P74" s="35"/>
      <c r="Q74" s="35"/>
    </row>
    <row r="75" spans="1:20" s="37" customFormat="1" ht="21" customHeight="1" x14ac:dyDescent="0.2">
      <c r="A75" s="16"/>
      <c r="B75" s="91"/>
      <c r="C75" s="91"/>
      <c r="D75" s="91"/>
      <c r="E75" s="91"/>
      <c r="F75" s="91"/>
      <c r="G75" s="91"/>
      <c r="H75" s="91"/>
      <c r="I75" s="91"/>
      <c r="J75" s="32"/>
      <c r="K75" s="32"/>
      <c r="L75" s="35"/>
      <c r="M75" s="25"/>
      <c r="N75" s="35"/>
      <c r="O75" s="35"/>
      <c r="P75" s="35"/>
      <c r="Q75" s="35"/>
    </row>
    <row r="76" spans="1:20" s="37" customFormat="1" ht="21" customHeight="1" x14ac:dyDescent="0.2">
      <c r="A76" s="16"/>
      <c r="B76" s="91"/>
      <c r="C76" s="23"/>
      <c r="D76" s="23"/>
      <c r="E76" s="23"/>
      <c r="F76" s="23"/>
      <c r="G76" s="23"/>
      <c r="H76" s="91"/>
      <c r="I76" s="91"/>
      <c r="J76" s="32"/>
      <c r="K76" s="32"/>
      <c r="L76" s="35"/>
      <c r="M76" s="25"/>
      <c r="N76" s="35"/>
      <c r="O76" s="35"/>
      <c r="P76" s="14"/>
      <c r="Q76" s="14"/>
      <c r="R76" s="13"/>
      <c r="S76" s="13"/>
      <c r="T76" s="13"/>
    </row>
    <row r="77" spans="1:20" s="37" customFormat="1" ht="21" customHeight="1" x14ac:dyDescent="0.2">
      <c r="A77" s="16"/>
      <c r="B77" s="91"/>
      <c r="C77" s="93"/>
      <c r="D77" s="93"/>
      <c r="E77" s="93"/>
      <c r="F77" s="93"/>
      <c r="G77" s="93"/>
      <c r="H77" s="93"/>
      <c r="I77" s="93"/>
      <c r="J77" s="32"/>
      <c r="K77" s="32"/>
      <c r="L77" s="35"/>
      <c r="M77" s="25"/>
      <c r="N77" s="35"/>
      <c r="O77" s="35"/>
      <c r="P77" s="14"/>
      <c r="Q77" s="14"/>
      <c r="R77" s="13"/>
      <c r="S77" s="13"/>
      <c r="T77" s="13"/>
    </row>
    <row r="78" spans="1:20" s="37" customFormat="1" ht="21" customHeight="1" x14ac:dyDescent="0.2">
      <c r="A78" s="92"/>
      <c r="B78" s="91"/>
      <c r="C78" s="93"/>
      <c r="D78" s="93"/>
      <c r="E78" s="93"/>
      <c r="F78" s="93"/>
      <c r="G78" s="93"/>
      <c r="H78" s="93"/>
      <c r="I78" s="93"/>
      <c r="J78" s="32"/>
      <c r="K78" s="32"/>
      <c r="L78" s="35"/>
      <c r="M78" s="25"/>
      <c r="N78" s="35"/>
      <c r="O78" s="35"/>
      <c r="P78" s="14"/>
      <c r="Q78" s="14"/>
      <c r="R78" s="13"/>
      <c r="S78" s="13"/>
      <c r="T78" s="13"/>
    </row>
    <row r="79" spans="1:20" s="37" customFormat="1" ht="21" customHeight="1" x14ac:dyDescent="0.2">
      <c r="A79" s="31"/>
      <c r="B79" s="25"/>
      <c r="C79" s="93"/>
      <c r="D79" s="93"/>
      <c r="E79" s="93"/>
      <c r="F79" s="93"/>
      <c r="G79" s="93"/>
      <c r="H79" s="93"/>
      <c r="I79" s="93"/>
      <c r="J79" s="32"/>
      <c r="K79" s="32"/>
      <c r="L79" s="35"/>
      <c r="M79" s="25"/>
      <c r="N79" s="35"/>
      <c r="O79" s="35"/>
      <c r="P79" s="14"/>
      <c r="Q79" s="14"/>
      <c r="R79" s="13"/>
      <c r="S79" s="13"/>
      <c r="T79" s="13"/>
    </row>
    <row r="80" spans="1:20" ht="21" customHeight="1" x14ac:dyDescent="0.2">
      <c r="A80" s="16"/>
      <c r="B80" s="17"/>
      <c r="C80" s="17"/>
      <c r="D80" s="94"/>
      <c r="E80" s="94"/>
      <c r="F80" s="91"/>
      <c r="G80" s="91"/>
      <c r="H80" s="91"/>
      <c r="I80" s="95"/>
      <c r="J80" s="32"/>
      <c r="K80" s="32"/>
      <c r="L80" s="96"/>
      <c r="M80" s="25"/>
      <c r="N80" s="17"/>
      <c r="O80" s="14"/>
      <c r="P80" s="14"/>
      <c r="Q80" s="14"/>
    </row>
    <row r="81" spans="1:17" ht="21" customHeight="1" x14ac:dyDescent="0.2">
      <c r="A81" s="16"/>
      <c r="B81" s="17"/>
      <c r="C81" s="17"/>
      <c r="D81" s="17"/>
      <c r="E81" s="17"/>
      <c r="F81" s="91"/>
      <c r="G81" s="91"/>
      <c r="H81" s="91"/>
      <c r="I81" s="91"/>
      <c r="J81" s="32"/>
      <c r="K81" s="32"/>
      <c r="L81" s="96"/>
      <c r="M81" s="25"/>
      <c r="N81" s="17"/>
      <c r="O81" s="14"/>
      <c r="P81" s="14"/>
      <c r="Q81" s="14"/>
    </row>
    <row r="82" spans="1:17" ht="21" customHeight="1" x14ac:dyDescent="0.2">
      <c r="A82" s="16"/>
      <c r="B82" s="17"/>
      <c r="C82" s="17"/>
      <c r="D82" s="17"/>
      <c r="E82" s="17"/>
      <c r="F82" s="91"/>
      <c r="G82" s="91"/>
      <c r="H82" s="91"/>
      <c r="I82" s="91"/>
      <c r="J82" s="32"/>
      <c r="K82" s="32"/>
      <c r="L82" s="96"/>
      <c r="M82" s="25"/>
      <c r="N82" s="17"/>
      <c r="O82" s="14"/>
      <c r="P82" s="14"/>
      <c r="Q82" s="14"/>
    </row>
    <row r="83" spans="1:17" ht="21" customHeight="1" x14ac:dyDescent="0.2">
      <c r="A83" s="16"/>
      <c r="B83" s="17"/>
      <c r="C83" s="17"/>
      <c r="D83" s="17"/>
      <c r="E83" s="17"/>
      <c r="F83" s="91"/>
      <c r="G83" s="91"/>
      <c r="H83" s="91"/>
      <c r="I83" s="91"/>
      <c r="J83" s="32"/>
      <c r="K83" s="32"/>
      <c r="L83" s="97"/>
      <c r="M83" s="25"/>
      <c r="N83" s="17"/>
      <c r="O83" s="14"/>
      <c r="P83" s="14"/>
      <c r="Q83" s="14"/>
    </row>
    <row r="84" spans="1:17" ht="21" customHeight="1" x14ac:dyDescent="0.2">
      <c r="A84" s="16"/>
      <c r="B84" s="17"/>
      <c r="C84" s="17"/>
      <c r="D84" s="17"/>
      <c r="E84" s="17"/>
      <c r="F84" s="91"/>
      <c r="G84" s="91"/>
      <c r="H84" s="91"/>
      <c r="I84" s="91"/>
      <c r="J84" s="32"/>
      <c r="K84" s="32"/>
      <c r="L84" s="96"/>
      <c r="M84" s="25"/>
      <c r="N84" s="17"/>
      <c r="O84" s="14"/>
      <c r="P84" s="14"/>
      <c r="Q84" s="14"/>
    </row>
    <row r="85" spans="1:17" ht="21" customHeight="1" x14ac:dyDescent="0.2">
      <c r="A85" s="16"/>
      <c r="B85" s="17"/>
      <c r="C85" s="17"/>
      <c r="D85" s="17"/>
      <c r="E85" s="17"/>
      <c r="F85" s="91"/>
      <c r="G85" s="91"/>
      <c r="H85" s="91"/>
      <c r="I85" s="98"/>
      <c r="J85" s="32"/>
      <c r="K85" s="32"/>
      <c r="L85" s="96"/>
      <c r="M85" s="25"/>
      <c r="N85" s="17"/>
      <c r="O85" s="14"/>
      <c r="P85" s="14"/>
      <c r="Q85" s="14"/>
    </row>
    <row r="86" spans="1:17" ht="21" customHeight="1" x14ac:dyDescent="0.2">
      <c r="A86" s="16"/>
      <c r="B86" s="17"/>
      <c r="C86" s="17"/>
      <c r="D86" s="17"/>
      <c r="E86" s="17"/>
      <c r="F86" s="91"/>
      <c r="G86" s="91"/>
      <c r="H86" s="91"/>
      <c r="I86" s="91"/>
      <c r="J86" s="32"/>
      <c r="K86" s="32"/>
      <c r="L86" s="97"/>
      <c r="M86" s="25"/>
      <c r="N86" s="17"/>
      <c r="O86" s="14"/>
      <c r="P86" s="14"/>
      <c r="Q86" s="14"/>
    </row>
    <row r="87" spans="1:17" ht="21" customHeight="1" x14ac:dyDescent="0.2">
      <c r="A87" s="16"/>
      <c r="B87" s="89"/>
      <c r="C87" s="17"/>
      <c r="D87" s="94"/>
      <c r="E87" s="94"/>
      <c r="F87" s="91"/>
      <c r="G87" s="91"/>
      <c r="H87" s="91"/>
      <c r="I87" s="91"/>
      <c r="J87" s="32"/>
      <c r="K87" s="32"/>
      <c r="L87" s="96"/>
      <c r="M87" s="25"/>
      <c r="N87" s="99"/>
      <c r="O87" s="14"/>
      <c r="P87" s="14"/>
      <c r="Q87" s="14"/>
    </row>
    <row r="88" spans="1:17" ht="21" customHeight="1" x14ac:dyDescent="0.2">
      <c r="A88" s="16"/>
      <c r="B88" s="89"/>
      <c r="C88" s="17"/>
      <c r="D88" s="94"/>
      <c r="E88" s="94"/>
      <c r="F88" s="91"/>
      <c r="G88" s="91"/>
      <c r="H88" s="91"/>
      <c r="I88" s="91"/>
      <c r="J88" s="32"/>
      <c r="K88" s="32"/>
      <c r="L88" s="96"/>
      <c r="M88" s="25"/>
      <c r="N88" s="99"/>
      <c r="O88" s="14"/>
      <c r="P88" s="14"/>
      <c r="Q88" s="14"/>
    </row>
    <row r="89" spans="1:17" ht="21" customHeight="1" x14ac:dyDescent="0.2">
      <c r="A89" s="16"/>
      <c r="B89" s="17"/>
      <c r="C89" s="17"/>
      <c r="D89" s="17"/>
      <c r="E89" s="17"/>
      <c r="F89" s="91"/>
      <c r="G89" s="91"/>
      <c r="H89" s="91"/>
      <c r="I89" s="91"/>
      <c r="J89" s="32"/>
      <c r="K89" s="32"/>
      <c r="L89" s="97"/>
      <c r="M89" s="25"/>
      <c r="N89" s="100"/>
      <c r="O89" s="14"/>
      <c r="P89" s="14"/>
      <c r="Q89" s="14"/>
    </row>
    <row r="90" spans="1:17" ht="21" customHeight="1" x14ac:dyDescent="0.2">
      <c r="A90" s="16"/>
      <c r="B90" s="17"/>
      <c r="C90" s="17"/>
      <c r="D90" s="17"/>
      <c r="E90" s="17"/>
      <c r="F90" s="91"/>
      <c r="G90" s="91"/>
      <c r="H90" s="91"/>
      <c r="I90" s="91"/>
      <c r="J90" s="32"/>
      <c r="K90" s="32"/>
      <c r="L90" s="97"/>
      <c r="M90" s="25"/>
      <c r="N90" s="100"/>
      <c r="O90" s="14"/>
      <c r="P90" s="14"/>
      <c r="Q90" s="14"/>
    </row>
    <row r="91" spans="1:17" ht="21" customHeight="1" x14ac:dyDescent="0.2">
      <c r="A91" s="101"/>
      <c r="B91" s="17"/>
      <c r="C91" s="17"/>
      <c r="D91" s="17"/>
      <c r="E91" s="17"/>
      <c r="F91" s="91"/>
      <c r="G91" s="91"/>
      <c r="H91" s="91"/>
      <c r="I91" s="91"/>
      <c r="J91" s="32"/>
      <c r="K91" s="32"/>
      <c r="L91" s="97"/>
      <c r="M91" s="25"/>
      <c r="N91" s="100"/>
      <c r="O91" s="14"/>
      <c r="P91" s="14"/>
      <c r="Q91" s="14"/>
    </row>
    <row r="92" spans="1:17" ht="21" customHeight="1" x14ac:dyDescent="0.2">
      <c r="A92" s="16"/>
      <c r="B92" s="17"/>
      <c r="C92" s="17"/>
      <c r="D92" s="17"/>
      <c r="E92" s="17"/>
      <c r="F92" s="91"/>
      <c r="G92" s="91"/>
      <c r="H92" s="91"/>
      <c r="I92" s="98"/>
      <c r="J92" s="32"/>
      <c r="K92" s="32"/>
      <c r="L92" s="97"/>
      <c r="M92" s="25"/>
      <c r="N92" s="17"/>
      <c r="O92" s="14"/>
      <c r="P92" s="14"/>
      <c r="Q92" s="14"/>
    </row>
    <row r="93" spans="1:17" ht="21" customHeight="1" x14ac:dyDescent="0.2">
      <c r="A93" s="16"/>
      <c r="B93" s="17"/>
      <c r="C93" s="17"/>
      <c r="D93" s="17"/>
      <c r="E93" s="17"/>
      <c r="F93" s="91"/>
      <c r="G93" s="91"/>
      <c r="H93" s="91"/>
      <c r="I93" s="91"/>
      <c r="J93" s="32"/>
      <c r="K93" s="32"/>
      <c r="L93" s="97"/>
      <c r="M93" s="25"/>
      <c r="N93" s="17"/>
      <c r="O93" s="14"/>
      <c r="P93" s="14"/>
      <c r="Q93" s="14"/>
    </row>
    <row r="94" spans="1:17" ht="21" customHeight="1" x14ac:dyDescent="0.2">
      <c r="A94" s="16"/>
      <c r="B94" s="17"/>
      <c r="C94" s="17"/>
      <c r="D94" s="94"/>
      <c r="E94" s="94"/>
      <c r="F94" s="91"/>
      <c r="G94" s="91"/>
      <c r="H94" s="91"/>
      <c r="I94" s="91"/>
      <c r="J94" s="32"/>
      <c r="K94" s="32"/>
      <c r="L94" s="97"/>
      <c r="M94" s="25"/>
      <c r="N94" s="17"/>
      <c r="O94" s="14"/>
      <c r="P94" s="14"/>
      <c r="Q94" s="14"/>
    </row>
    <row r="95" spans="1:17" ht="21" customHeight="1" x14ac:dyDescent="0.2">
      <c r="A95" s="16"/>
      <c r="B95" s="17"/>
      <c r="C95" s="17"/>
      <c r="D95" s="17"/>
      <c r="E95" s="17"/>
      <c r="F95" s="91"/>
      <c r="G95" s="91"/>
      <c r="H95" s="91"/>
      <c r="I95" s="91"/>
      <c r="J95" s="32"/>
      <c r="K95" s="32"/>
      <c r="L95" s="97"/>
      <c r="M95" s="25"/>
      <c r="N95" s="17"/>
      <c r="O95" s="14"/>
      <c r="P95" s="14"/>
      <c r="Q95" s="14"/>
    </row>
    <row r="96" spans="1:17" ht="21" customHeight="1" x14ac:dyDescent="0.2">
      <c r="A96" s="52"/>
      <c r="B96" s="91"/>
      <c r="C96" s="91"/>
      <c r="D96" s="91"/>
      <c r="E96" s="91"/>
      <c r="F96" s="91"/>
      <c r="G96" s="91"/>
      <c r="H96" s="91"/>
      <c r="I96" s="91"/>
      <c r="J96" s="32"/>
      <c r="K96" s="32"/>
      <c r="L96" s="96"/>
      <c r="M96" s="25"/>
      <c r="N96" s="17"/>
      <c r="O96" s="14"/>
      <c r="P96" s="14"/>
      <c r="Q96" s="14"/>
    </row>
    <row r="97" spans="1:17" ht="21" customHeight="1" x14ac:dyDescent="0.2">
      <c r="A97" s="52"/>
      <c r="B97" s="91"/>
      <c r="C97" s="91"/>
      <c r="D97" s="91"/>
      <c r="E97" s="91"/>
      <c r="F97" s="91"/>
      <c r="G97" s="91"/>
      <c r="H97" s="91"/>
      <c r="I97" s="91"/>
      <c r="J97" s="32"/>
      <c r="K97" s="32"/>
      <c r="L97" s="96"/>
      <c r="M97" s="25"/>
      <c r="N97" s="17"/>
      <c r="O97" s="14"/>
      <c r="P97" s="14"/>
      <c r="Q97" s="14"/>
    </row>
    <row r="98" spans="1:17" ht="21" customHeight="1" x14ac:dyDescent="0.2">
      <c r="A98" s="52"/>
      <c r="B98" s="91"/>
      <c r="C98" s="91"/>
      <c r="D98" s="91"/>
      <c r="E98" s="91"/>
      <c r="F98" s="91"/>
      <c r="G98" s="91"/>
      <c r="H98" s="91"/>
      <c r="I98" s="91"/>
      <c r="J98" s="32"/>
      <c r="K98" s="32"/>
      <c r="L98" s="96"/>
      <c r="M98" s="25"/>
      <c r="N98" s="17"/>
      <c r="O98" s="14"/>
      <c r="P98" s="14"/>
      <c r="Q98" s="14"/>
    </row>
    <row r="99" spans="1:17" ht="21" customHeight="1" x14ac:dyDescent="0.2">
      <c r="A99" s="52"/>
      <c r="B99" s="91"/>
      <c r="C99" s="91"/>
      <c r="D99" s="91"/>
      <c r="E99" s="91"/>
      <c r="F99" s="91"/>
      <c r="G99" s="91"/>
      <c r="H99" s="91"/>
      <c r="I99" s="91"/>
      <c r="J99" s="32"/>
      <c r="K99" s="32"/>
      <c r="L99" s="97"/>
      <c r="M99" s="25"/>
      <c r="N99" s="17"/>
      <c r="O99" s="14"/>
      <c r="P99" s="14"/>
      <c r="Q99" s="14"/>
    </row>
    <row r="100" spans="1:17" ht="21" customHeight="1" x14ac:dyDescent="0.2">
      <c r="A100" s="52"/>
      <c r="B100" s="91"/>
      <c r="C100" s="91"/>
      <c r="D100" s="91"/>
      <c r="E100" s="91"/>
      <c r="F100" s="91"/>
      <c r="G100" s="91"/>
      <c r="H100" s="91"/>
      <c r="I100" s="91"/>
      <c r="J100" s="32"/>
      <c r="K100" s="32"/>
      <c r="L100" s="96"/>
      <c r="M100" s="25"/>
      <c r="N100" s="17"/>
      <c r="O100" s="14"/>
      <c r="P100" s="14"/>
      <c r="Q100" s="14"/>
    </row>
    <row r="101" spans="1:17" ht="21" customHeight="1" x14ac:dyDescent="0.2">
      <c r="A101" s="52"/>
      <c r="B101" s="91"/>
      <c r="C101" s="91"/>
      <c r="D101" s="91"/>
      <c r="E101" s="91"/>
      <c r="F101" s="91"/>
      <c r="G101" s="91"/>
      <c r="H101" s="91"/>
      <c r="I101" s="91"/>
      <c r="J101" s="32"/>
      <c r="K101" s="32"/>
      <c r="L101" s="96"/>
      <c r="M101" s="25"/>
      <c r="N101" s="17"/>
      <c r="O101" s="14"/>
      <c r="P101" s="14"/>
      <c r="Q101" s="14"/>
    </row>
    <row r="102" spans="1:17" ht="21" customHeight="1" x14ac:dyDescent="0.2">
      <c r="A102" s="52"/>
      <c r="B102" s="91"/>
      <c r="C102" s="91"/>
      <c r="D102" s="91"/>
      <c r="E102" s="91"/>
      <c r="F102" s="91"/>
      <c r="G102" s="91"/>
      <c r="H102" s="91"/>
      <c r="I102" s="91"/>
      <c r="J102" s="32"/>
      <c r="K102" s="32"/>
      <c r="L102" s="97"/>
      <c r="M102" s="25"/>
      <c r="N102" s="17"/>
      <c r="O102" s="14"/>
      <c r="P102" s="14"/>
      <c r="Q102" s="14"/>
    </row>
    <row r="103" spans="1:17" ht="21" customHeight="1" x14ac:dyDescent="0.2">
      <c r="A103" s="52"/>
      <c r="B103" s="91"/>
      <c r="C103" s="91"/>
      <c r="D103" s="91"/>
      <c r="E103" s="91"/>
      <c r="F103" s="91"/>
      <c r="G103" s="91"/>
      <c r="H103" s="91"/>
      <c r="I103" s="91"/>
      <c r="J103" s="32"/>
      <c r="K103" s="32"/>
      <c r="L103" s="96"/>
      <c r="M103" s="32"/>
      <c r="N103" s="99"/>
      <c r="O103" s="14"/>
      <c r="P103" s="14"/>
      <c r="Q103" s="14"/>
    </row>
    <row r="104" spans="1:17" ht="21" customHeight="1" x14ac:dyDescent="0.2">
      <c r="A104" s="52"/>
      <c r="B104" s="91"/>
      <c r="C104" s="93"/>
      <c r="D104" s="93"/>
      <c r="E104" s="93"/>
      <c r="F104" s="93"/>
      <c r="G104" s="93"/>
      <c r="H104" s="93"/>
      <c r="I104" s="93"/>
      <c r="J104" s="32"/>
      <c r="K104" s="32"/>
      <c r="L104" s="96"/>
      <c r="M104" s="32"/>
      <c r="N104" s="99"/>
      <c r="O104" s="14"/>
      <c r="P104" s="14"/>
      <c r="Q104" s="14"/>
    </row>
    <row r="105" spans="1:17" ht="21" customHeight="1" x14ac:dyDescent="0.2">
      <c r="A105" s="52"/>
      <c r="B105" s="91"/>
      <c r="C105" s="93"/>
      <c r="D105" s="93"/>
      <c r="E105" s="93"/>
      <c r="F105" s="93"/>
      <c r="G105" s="93"/>
      <c r="H105" s="93"/>
      <c r="I105" s="93"/>
      <c r="J105" s="32"/>
      <c r="K105" s="32"/>
      <c r="L105" s="97"/>
      <c r="M105" s="25"/>
      <c r="N105" s="100"/>
      <c r="O105" s="14"/>
      <c r="P105" s="14"/>
      <c r="Q105" s="14"/>
    </row>
    <row r="106" spans="1:17" ht="21" customHeight="1" x14ac:dyDescent="0.2">
      <c r="A106" s="52"/>
      <c r="B106" s="91"/>
      <c r="C106" s="91"/>
      <c r="D106" s="91"/>
      <c r="E106" s="91"/>
      <c r="F106" s="91"/>
      <c r="G106" s="91"/>
      <c r="H106" s="91"/>
      <c r="I106" s="91"/>
      <c r="J106" s="32"/>
      <c r="K106" s="32"/>
      <c r="L106" s="97"/>
      <c r="M106" s="25"/>
      <c r="N106" s="100"/>
      <c r="O106" s="14"/>
      <c r="P106" s="14"/>
      <c r="Q106" s="14"/>
    </row>
    <row r="107" spans="1:17" ht="21" customHeight="1" x14ac:dyDescent="0.2">
      <c r="A107" s="52"/>
      <c r="B107" s="91"/>
      <c r="C107" s="91"/>
      <c r="D107" s="91"/>
      <c r="E107" s="91"/>
      <c r="F107" s="91"/>
      <c r="G107" s="91"/>
      <c r="H107" s="91"/>
      <c r="I107" s="91"/>
      <c r="J107" s="32"/>
      <c r="K107" s="32"/>
      <c r="L107" s="97"/>
      <c r="M107" s="25"/>
      <c r="N107" s="100"/>
      <c r="O107" s="14"/>
      <c r="P107" s="14"/>
      <c r="Q107" s="14"/>
    </row>
    <row r="108" spans="1:17" ht="21" customHeight="1" x14ac:dyDescent="0.2">
      <c r="A108" s="52"/>
      <c r="B108" s="91"/>
      <c r="C108" s="93"/>
      <c r="D108" s="93"/>
      <c r="E108" s="93"/>
      <c r="F108" s="93"/>
      <c r="G108" s="93"/>
      <c r="H108" s="93"/>
      <c r="I108" s="93"/>
      <c r="J108" s="32"/>
      <c r="K108" s="32"/>
      <c r="L108" s="97"/>
      <c r="M108" s="32"/>
      <c r="N108" s="89"/>
      <c r="O108" s="14"/>
      <c r="P108" s="14"/>
      <c r="Q108" s="14"/>
    </row>
    <row r="109" spans="1:17" ht="21" customHeight="1" x14ac:dyDescent="0.2">
      <c r="A109" s="52"/>
      <c r="B109" s="91"/>
      <c r="C109" s="91"/>
      <c r="D109" s="91"/>
      <c r="E109" s="91"/>
      <c r="F109" s="91"/>
      <c r="G109" s="91"/>
      <c r="H109" s="91"/>
      <c r="I109" s="91"/>
      <c r="J109" s="32"/>
      <c r="K109" s="32"/>
      <c r="L109" s="97"/>
      <c r="M109" s="32"/>
      <c r="N109" s="89"/>
      <c r="O109" s="14"/>
      <c r="P109" s="14"/>
      <c r="Q109" s="14"/>
    </row>
    <row r="110" spans="1:17" ht="21" customHeight="1" x14ac:dyDescent="0.2">
      <c r="A110" s="52"/>
      <c r="B110" s="91"/>
      <c r="C110" s="91"/>
      <c r="D110" s="91"/>
      <c r="E110" s="91"/>
      <c r="F110" s="91"/>
      <c r="G110" s="91"/>
      <c r="H110" s="91"/>
      <c r="I110" s="91"/>
      <c r="J110" s="32"/>
      <c r="K110" s="32"/>
      <c r="L110" s="97"/>
      <c r="M110" s="32"/>
      <c r="N110" s="89"/>
      <c r="O110" s="14"/>
      <c r="P110" s="14"/>
      <c r="Q110" s="14"/>
    </row>
    <row r="111" spans="1:17" ht="21" customHeight="1" x14ac:dyDescent="0.2">
      <c r="A111" s="52"/>
      <c r="B111" s="91"/>
      <c r="C111" s="91"/>
      <c r="D111" s="91"/>
      <c r="E111" s="91"/>
      <c r="F111" s="91"/>
      <c r="G111" s="91"/>
      <c r="H111" s="91"/>
      <c r="I111" s="91"/>
      <c r="J111" s="32"/>
      <c r="K111" s="32"/>
      <c r="L111" s="97"/>
      <c r="M111" s="32"/>
      <c r="N111" s="89"/>
      <c r="O111" s="14"/>
      <c r="P111" s="14"/>
      <c r="Q111" s="14"/>
    </row>
    <row r="112" spans="1:17" ht="21" customHeight="1" x14ac:dyDescent="0.2">
      <c r="A112" s="52"/>
      <c r="B112" s="91"/>
      <c r="C112" s="91"/>
      <c r="D112" s="91"/>
      <c r="E112" s="91"/>
      <c r="F112" s="91"/>
      <c r="G112" s="91"/>
      <c r="H112" s="91"/>
      <c r="I112" s="91"/>
      <c r="J112" s="32"/>
      <c r="K112" s="32"/>
      <c r="L112" s="97"/>
      <c r="M112" s="32"/>
      <c r="N112" s="89"/>
      <c r="O112" s="14"/>
      <c r="P112" s="14"/>
      <c r="Q112" s="14"/>
    </row>
    <row r="113" spans="1:17" ht="21" customHeight="1" x14ac:dyDescent="0.2">
      <c r="A113" s="52"/>
      <c r="B113" s="91"/>
      <c r="C113" s="91"/>
      <c r="D113" s="91"/>
      <c r="E113" s="91"/>
      <c r="F113" s="91"/>
      <c r="G113" s="91"/>
      <c r="H113" s="91"/>
      <c r="I113" s="91"/>
      <c r="J113" s="32"/>
      <c r="K113" s="32"/>
      <c r="L113" s="91"/>
      <c r="M113" s="25"/>
      <c r="N113" s="102"/>
      <c r="O113" s="14"/>
      <c r="P113" s="14"/>
      <c r="Q113" s="14"/>
    </row>
    <row r="114" spans="1:17" ht="21" customHeight="1" x14ac:dyDescent="0.2">
      <c r="A114" s="52"/>
      <c r="B114" s="91"/>
      <c r="C114" s="91"/>
      <c r="D114" s="91"/>
      <c r="E114" s="91"/>
      <c r="F114" s="91"/>
      <c r="G114" s="91"/>
      <c r="H114" s="91"/>
      <c r="I114" s="91"/>
      <c r="J114" s="32"/>
      <c r="K114" s="32"/>
      <c r="L114" s="91"/>
      <c r="M114" s="32"/>
      <c r="N114" s="23"/>
      <c r="O114" s="14"/>
      <c r="P114" s="14"/>
      <c r="Q114" s="14"/>
    </row>
    <row r="115" spans="1:17" ht="21" customHeight="1" x14ac:dyDescent="0.2">
      <c r="A115" s="52"/>
      <c r="B115" s="91"/>
      <c r="C115" s="91"/>
      <c r="D115" s="91"/>
      <c r="E115" s="91"/>
      <c r="F115" s="91"/>
      <c r="G115" s="91"/>
      <c r="H115" s="91"/>
      <c r="I115" s="91"/>
      <c r="J115" s="32"/>
      <c r="K115" s="32"/>
      <c r="L115" s="91"/>
      <c r="M115" s="32"/>
      <c r="N115" s="23"/>
      <c r="O115" s="14"/>
      <c r="P115" s="14"/>
      <c r="Q115" s="14"/>
    </row>
    <row r="116" spans="1:17" ht="21" customHeight="1" x14ac:dyDescent="0.2">
      <c r="A116" s="52"/>
      <c r="B116" s="91"/>
      <c r="C116" s="91"/>
      <c r="D116" s="91"/>
      <c r="E116" s="91"/>
      <c r="F116" s="91"/>
      <c r="G116" s="91"/>
      <c r="H116" s="91"/>
      <c r="I116" s="91"/>
      <c r="J116" s="32"/>
      <c r="K116" s="32"/>
      <c r="L116" s="50"/>
      <c r="M116" s="25"/>
      <c r="N116" s="23"/>
      <c r="O116" s="14"/>
      <c r="P116" s="14"/>
      <c r="Q116" s="14"/>
    </row>
    <row r="117" spans="1:17" ht="21" customHeight="1" x14ac:dyDescent="0.2">
      <c r="A117" s="52"/>
      <c r="B117" s="91"/>
      <c r="C117" s="91"/>
      <c r="D117" s="91"/>
      <c r="E117" s="91"/>
      <c r="F117" s="91"/>
      <c r="G117" s="91"/>
      <c r="H117" s="91"/>
      <c r="I117" s="91"/>
      <c r="J117" s="32"/>
      <c r="K117" s="32"/>
      <c r="L117" s="50"/>
      <c r="M117" s="25"/>
      <c r="N117" s="103"/>
      <c r="O117" s="14"/>
      <c r="P117" s="14"/>
      <c r="Q117" s="14"/>
    </row>
    <row r="118" spans="1:17" ht="21" customHeight="1" x14ac:dyDescent="0.2">
      <c r="A118" s="52"/>
      <c r="B118" s="91"/>
      <c r="C118" s="91"/>
      <c r="D118" s="91"/>
      <c r="E118" s="91"/>
      <c r="F118" s="91"/>
      <c r="G118" s="91"/>
      <c r="H118" s="91"/>
      <c r="I118" s="91"/>
      <c r="J118" s="32"/>
      <c r="K118" s="32"/>
      <c r="L118" s="50"/>
      <c r="M118" s="25"/>
      <c r="N118" s="88"/>
      <c r="O118" s="14"/>
      <c r="P118" s="14"/>
      <c r="Q118" s="14"/>
    </row>
    <row r="119" spans="1:17" ht="21" customHeight="1" x14ac:dyDescent="0.2">
      <c r="A119" s="52"/>
      <c r="B119" s="91"/>
      <c r="C119" s="91"/>
      <c r="D119" s="91"/>
      <c r="E119" s="91"/>
      <c r="F119" s="91"/>
      <c r="G119" s="91"/>
      <c r="H119" s="91"/>
      <c r="I119" s="91"/>
      <c r="J119" s="32"/>
      <c r="K119" s="32"/>
      <c r="L119" s="50"/>
      <c r="M119" s="25"/>
      <c r="N119" s="88"/>
      <c r="O119" s="14"/>
      <c r="P119" s="14"/>
      <c r="Q119" s="14"/>
    </row>
    <row r="120" spans="1:17" ht="21" customHeight="1" x14ac:dyDescent="0.2">
      <c r="A120" s="52"/>
      <c r="B120" s="91"/>
      <c r="C120" s="91"/>
      <c r="D120" s="91"/>
      <c r="E120" s="91"/>
      <c r="F120" s="91"/>
      <c r="G120" s="91"/>
      <c r="H120" s="91"/>
      <c r="I120" s="91"/>
      <c r="J120" s="32"/>
      <c r="K120" s="32"/>
      <c r="L120" s="50"/>
      <c r="M120" s="25"/>
      <c r="N120" s="88"/>
      <c r="O120" s="14"/>
      <c r="P120" s="14"/>
      <c r="Q120" s="14"/>
    </row>
    <row r="121" spans="1:17" ht="21" customHeight="1" x14ac:dyDescent="0.2">
      <c r="A121" s="52"/>
      <c r="B121" s="91"/>
      <c r="C121" s="91"/>
      <c r="D121" s="91"/>
      <c r="E121" s="91"/>
      <c r="F121" s="91"/>
      <c r="G121" s="91"/>
      <c r="H121" s="91"/>
      <c r="I121" s="91"/>
      <c r="J121" s="32"/>
      <c r="K121" s="32"/>
      <c r="L121" s="50"/>
      <c r="M121" s="25"/>
      <c r="N121" s="88"/>
      <c r="O121" s="14"/>
      <c r="P121" s="14"/>
      <c r="Q121" s="14"/>
    </row>
    <row r="122" spans="1:17" ht="21" customHeight="1" x14ac:dyDescent="0.2">
      <c r="A122" s="52"/>
      <c r="B122" s="91"/>
      <c r="C122" s="91"/>
      <c r="D122" s="91"/>
      <c r="E122" s="91"/>
      <c r="F122" s="91"/>
      <c r="G122" s="91"/>
      <c r="H122" s="91"/>
      <c r="I122" s="91"/>
      <c r="J122" s="32"/>
      <c r="K122" s="32"/>
      <c r="L122" s="50"/>
      <c r="M122" s="25"/>
      <c r="N122" s="104"/>
      <c r="O122" s="14"/>
      <c r="P122" s="14"/>
      <c r="Q122" s="14"/>
    </row>
    <row r="123" spans="1:17" ht="21" customHeight="1" x14ac:dyDescent="0.2">
      <c r="A123" s="52"/>
      <c r="B123" s="91"/>
      <c r="C123" s="91"/>
      <c r="D123" s="91"/>
      <c r="E123" s="91"/>
      <c r="F123" s="91"/>
      <c r="G123" s="91"/>
      <c r="H123" s="91"/>
      <c r="I123" s="91"/>
      <c r="J123" s="32"/>
      <c r="K123" s="32"/>
      <c r="L123" s="50"/>
      <c r="M123" s="25"/>
      <c r="N123" s="88"/>
      <c r="O123" s="14"/>
      <c r="P123" s="14"/>
      <c r="Q123" s="14"/>
    </row>
    <row r="124" spans="1:17" ht="21" customHeight="1" x14ac:dyDescent="0.2">
      <c r="A124" s="52"/>
      <c r="B124" s="91"/>
      <c r="C124" s="91"/>
      <c r="D124" s="91"/>
      <c r="E124" s="91"/>
      <c r="F124" s="91"/>
      <c r="G124" s="91"/>
      <c r="H124" s="91"/>
      <c r="I124" s="91"/>
      <c r="J124" s="32"/>
      <c r="K124" s="32"/>
      <c r="L124" s="91"/>
      <c r="M124" s="25"/>
      <c r="N124" s="88"/>
      <c r="O124" s="14"/>
      <c r="P124" s="14"/>
      <c r="Q124" s="14"/>
    </row>
    <row r="125" spans="1:17" ht="21" customHeight="1" x14ac:dyDescent="0.2">
      <c r="A125" s="52"/>
      <c r="B125" s="91"/>
      <c r="C125" s="91"/>
      <c r="D125" s="91"/>
      <c r="E125" s="91"/>
      <c r="F125" s="91"/>
      <c r="G125" s="91"/>
      <c r="H125" s="91"/>
      <c r="I125" s="91"/>
      <c r="J125" s="32"/>
      <c r="K125" s="32"/>
      <c r="L125" s="105"/>
      <c r="M125" s="25"/>
      <c r="N125" s="88"/>
      <c r="O125" s="14"/>
      <c r="P125" s="14"/>
      <c r="Q125" s="14"/>
    </row>
    <row r="126" spans="1:17" ht="21" customHeight="1" x14ac:dyDescent="0.2">
      <c r="A126" s="52"/>
      <c r="B126" s="91"/>
      <c r="C126" s="91"/>
      <c r="D126" s="91"/>
      <c r="E126" s="91"/>
      <c r="F126" s="91"/>
      <c r="G126" s="91"/>
      <c r="H126" s="91"/>
      <c r="I126" s="91"/>
      <c r="J126" s="32"/>
      <c r="K126" s="32"/>
      <c r="L126" s="106"/>
      <c r="M126" s="25"/>
      <c r="N126" s="88"/>
      <c r="O126" s="14"/>
      <c r="P126" s="14"/>
      <c r="Q126" s="14"/>
    </row>
    <row r="127" spans="1:17" ht="21" customHeight="1" x14ac:dyDescent="0.2">
      <c r="A127" s="52"/>
      <c r="B127" s="91"/>
      <c r="C127" s="91"/>
      <c r="D127" s="91"/>
      <c r="E127" s="91"/>
      <c r="F127" s="91"/>
      <c r="G127" s="91"/>
      <c r="H127" s="91"/>
      <c r="I127" s="91"/>
      <c r="J127" s="32"/>
      <c r="K127" s="32"/>
      <c r="L127" s="25"/>
      <c r="M127" s="25"/>
      <c r="N127" s="88"/>
      <c r="O127" s="14"/>
      <c r="P127" s="14"/>
      <c r="Q127" s="14"/>
    </row>
    <row r="128" spans="1:17" ht="21" customHeight="1" x14ac:dyDescent="0.2">
      <c r="A128" s="52"/>
      <c r="B128" s="91"/>
      <c r="C128" s="91"/>
      <c r="D128" s="91"/>
      <c r="E128" s="91"/>
      <c r="F128" s="91"/>
      <c r="G128" s="91"/>
      <c r="H128" s="91"/>
      <c r="I128" s="91"/>
      <c r="J128" s="32"/>
      <c r="K128" s="32"/>
      <c r="L128" s="91"/>
      <c r="M128" s="25"/>
      <c r="N128" s="88"/>
      <c r="O128" s="14"/>
      <c r="P128" s="14"/>
      <c r="Q128" s="14"/>
    </row>
    <row r="129" spans="1:17" ht="21" customHeight="1" x14ac:dyDescent="0.2">
      <c r="A129" s="52"/>
      <c r="B129" s="91"/>
      <c r="C129" s="91"/>
      <c r="D129" s="91"/>
      <c r="E129" s="91"/>
      <c r="F129" s="91"/>
      <c r="G129" s="91"/>
      <c r="H129" s="91"/>
      <c r="I129" s="91"/>
      <c r="J129" s="32"/>
      <c r="K129" s="32"/>
      <c r="L129" s="91"/>
      <c r="M129" s="25"/>
      <c r="N129" s="88"/>
      <c r="O129" s="14"/>
      <c r="P129" s="14"/>
      <c r="Q129" s="14"/>
    </row>
    <row r="130" spans="1:17" ht="21" customHeight="1" x14ac:dyDescent="0.2">
      <c r="A130" s="52"/>
      <c r="B130" s="91"/>
      <c r="C130" s="91"/>
      <c r="D130" s="91"/>
      <c r="E130" s="91"/>
      <c r="F130" s="91"/>
      <c r="G130" s="91"/>
      <c r="H130" s="91"/>
      <c r="I130" s="91"/>
      <c r="J130" s="32"/>
      <c r="K130" s="32"/>
      <c r="L130" s="91"/>
      <c r="M130" s="25"/>
      <c r="N130" s="88"/>
      <c r="O130" s="14"/>
      <c r="P130" s="14"/>
      <c r="Q130" s="14"/>
    </row>
    <row r="131" spans="1:17" ht="21" customHeight="1" x14ac:dyDescent="0.2">
      <c r="A131" s="52"/>
      <c r="B131" s="91"/>
      <c r="C131" s="91"/>
      <c r="D131" s="91"/>
      <c r="E131" s="91"/>
      <c r="F131" s="91"/>
      <c r="G131" s="91"/>
      <c r="H131" s="91"/>
      <c r="I131" s="91"/>
      <c r="J131" s="32"/>
      <c r="K131" s="32"/>
      <c r="L131" s="91"/>
      <c r="M131" s="25"/>
      <c r="N131" s="88"/>
      <c r="O131" s="14"/>
      <c r="P131" s="14"/>
      <c r="Q131" s="14"/>
    </row>
    <row r="132" spans="1:17" ht="21" customHeight="1" x14ac:dyDescent="0.2">
      <c r="A132" s="52"/>
      <c r="B132" s="91"/>
      <c r="C132" s="91"/>
      <c r="D132" s="91"/>
      <c r="E132" s="91"/>
      <c r="F132" s="91"/>
      <c r="G132" s="91"/>
      <c r="H132" s="91"/>
      <c r="I132" s="91"/>
      <c r="J132" s="32"/>
      <c r="K132" s="32"/>
      <c r="L132" s="91"/>
      <c r="M132" s="25"/>
      <c r="N132" s="88"/>
      <c r="O132" s="14"/>
      <c r="P132" s="14"/>
      <c r="Q132" s="14"/>
    </row>
    <row r="133" spans="1:17" ht="21" customHeight="1" x14ac:dyDescent="0.2">
      <c r="A133" s="52"/>
      <c r="B133" s="91"/>
      <c r="C133" s="91"/>
      <c r="D133" s="91"/>
      <c r="E133" s="91"/>
      <c r="F133" s="91"/>
      <c r="G133" s="91"/>
      <c r="H133" s="91"/>
      <c r="I133" s="91"/>
      <c r="J133" s="32"/>
      <c r="K133" s="32"/>
      <c r="L133" s="91"/>
      <c r="M133" s="25"/>
      <c r="N133" s="88"/>
      <c r="O133" s="14"/>
      <c r="P133" s="14"/>
      <c r="Q133" s="14"/>
    </row>
    <row r="134" spans="1:17" ht="21" customHeight="1" x14ac:dyDescent="0.2">
      <c r="A134" s="52"/>
      <c r="B134" s="91"/>
      <c r="C134" s="91"/>
      <c r="D134" s="91"/>
      <c r="E134" s="91"/>
      <c r="F134" s="91"/>
      <c r="G134" s="91"/>
      <c r="H134" s="91"/>
      <c r="I134" s="91"/>
      <c r="J134" s="32"/>
      <c r="K134" s="32"/>
      <c r="L134" s="91"/>
      <c r="M134" s="25"/>
      <c r="N134" s="107"/>
      <c r="O134" s="14"/>
      <c r="P134" s="14"/>
      <c r="Q134" s="14"/>
    </row>
    <row r="135" spans="1:17" ht="21" customHeight="1" x14ac:dyDescent="0.2">
      <c r="A135" s="52"/>
      <c r="B135" s="91"/>
      <c r="C135" s="91"/>
      <c r="D135" s="91"/>
      <c r="E135" s="91"/>
      <c r="F135" s="91"/>
      <c r="G135" s="91"/>
      <c r="H135" s="91"/>
      <c r="I135" s="91"/>
      <c r="J135" s="32"/>
      <c r="K135" s="32"/>
      <c r="L135" s="91"/>
      <c r="M135" s="25"/>
      <c r="N135" s="94"/>
      <c r="O135" s="14"/>
      <c r="P135" s="14"/>
      <c r="Q135" s="14"/>
    </row>
    <row r="136" spans="1:17" ht="21" customHeight="1" x14ac:dyDescent="0.2">
      <c r="A136" s="52"/>
      <c r="B136" s="91"/>
      <c r="C136" s="91"/>
      <c r="D136" s="91"/>
      <c r="E136" s="91"/>
      <c r="F136" s="91"/>
      <c r="G136" s="91"/>
      <c r="H136" s="91"/>
      <c r="I136" s="91"/>
      <c r="J136" s="32"/>
      <c r="K136" s="32"/>
      <c r="L136" s="91"/>
      <c r="M136" s="25"/>
      <c r="N136" s="107"/>
      <c r="O136" s="14"/>
      <c r="P136" s="14"/>
      <c r="Q136" s="14"/>
    </row>
    <row r="137" spans="1:17" ht="21" customHeight="1" x14ac:dyDescent="0.2">
      <c r="A137" s="52"/>
      <c r="B137" s="91"/>
      <c r="C137" s="91"/>
      <c r="D137" s="91"/>
      <c r="E137" s="91"/>
      <c r="F137" s="91"/>
      <c r="G137" s="91"/>
      <c r="H137" s="91"/>
      <c r="I137" s="91"/>
      <c r="J137" s="32"/>
      <c r="K137" s="32"/>
      <c r="L137" s="91"/>
      <c r="M137" s="25"/>
      <c r="N137" s="107"/>
      <c r="O137" s="14"/>
      <c r="P137" s="14"/>
      <c r="Q137" s="14"/>
    </row>
    <row r="138" spans="1:17" ht="21" customHeight="1" x14ac:dyDescent="0.2">
      <c r="A138" s="52"/>
      <c r="B138" s="91"/>
      <c r="C138" s="91"/>
      <c r="D138" s="91"/>
      <c r="E138" s="91"/>
      <c r="F138" s="91"/>
      <c r="G138" s="91"/>
      <c r="H138" s="91"/>
      <c r="I138" s="91"/>
      <c r="J138" s="32"/>
      <c r="K138" s="32"/>
      <c r="L138" s="91"/>
      <c r="M138" s="25"/>
      <c r="N138" s="107"/>
      <c r="O138" s="14"/>
      <c r="P138" s="14"/>
      <c r="Q138" s="14"/>
    </row>
    <row r="139" spans="1:17" ht="21" customHeight="1" x14ac:dyDescent="0.2">
      <c r="A139" s="52"/>
      <c r="B139" s="91"/>
      <c r="C139" s="91"/>
      <c r="D139" s="91"/>
      <c r="E139" s="91"/>
      <c r="F139" s="91"/>
      <c r="G139" s="91"/>
      <c r="H139" s="91"/>
      <c r="I139" s="91"/>
      <c r="J139" s="32"/>
      <c r="K139" s="32"/>
      <c r="L139" s="91"/>
      <c r="M139" s="25"/>
      <c r="N139" s="107"/>
      <c r="O139" s="14"/>
      <c r="P139" s="14"/>
      <c r="Q139" s="14"/>
    </row>
    <row r="140" spans="1:17" ht="21" customHeight="1" x14ac:dyDescent="0.2">
      <c r="A140" s="52"/>
      <c r="B140" s="91"/>
      <c r="C140" s="91"/>
      <c r="D140" s="91"/>
      <c r="E140" s="91"/>
      <c r="F140" s="91"/>
      <c r="G140" s="91"/>
      <c r="H140" s="91"/>
      <c r="I140" s="91"/>
      <c r="J140" s="32"/>
      <c r="K140" s="32"/>
      <c r="L140" s="91"/>
      <c r="M140" s="25"/>
      <c r="N140" s="107"/>
      <c r="O140" s="14"/>
      <c r="P140" s="14"/>
      <c r="Q140" s="14"/>
    </row>
    <row r="141" spans="1:17" ht="21" customHeight="1" x14ac:dyDescent="0.2">
      <c r="A141" s="52"/>
      <c r="B141" s="91"/>
      <c r="C141" s="91"/>
      <c r="D141" s="91"/>
      <c r="E141" s="91"/>
      <c r="F141" s="91"/>
      <c r="G141" s="91"/>
      <c r="H141" s="91"/>
      <c r="I141" s="91"/>
      <c r="J141" s="32"/>
      <c r="K141" s="32"/>
      <c r="L141" s="108"/>
      <c r="M141" s="25"/>
      <c r="N141" s="102"/>
      <c r="O141" s="14"/>
      <c r="P141" s="14"/>
      <c r="Q141" s="14"/>
    </row>
    <row r="142" spans="1:17" ht="21" customHeight="1" x14ac:dyDescent="0.2">
      <c r="A142" s="52"/>
      <c r="B142" s="91"/>
      <c r="C142" s="91"/>
      <c r="D142" s="91"/>
      <c r="E142" s="91"/>
      <c r="F142" s="91"/>
      <c r="G142" s="91"/>
      <c r="H142" s="91"/>
      <c r="I142" s="91"/>
      <c r="J142" s="32"/>
      <c r="K142" s="32"/>
      <c r="L142" s="108"/>
      <c r="M142" s="25"/>
      <c r="N142" s="102"/>
      <c r="O142" s="14"/>
      <c r="P142" s="14"/>
      <c r="Q142" s="14"/>
    </row>
    <row r="143" spans="1:17" ht="21" customHeight="1" x14ac:dyDescent="0.2">
      <c r="A143" s="52"/>
      <c r="B143" s="91"/>
      <c r="C143" s="91"/>
      <c r="D143" s="91"/>
      <c r="E143" s="91"/>
      <c r="F143" s="91"/>
      <c r="G143" s="91"/>
      <c r="H143" s="91"/>
      <c r="I143" s="91"/>
      <c r="J143" s="32"/>
      <c r="K143" s="32"/>
      <c r="L143" s="108"/>
      <c r="M143" s="25"/>
      <c r="N143" s="102"/>
      <c r="O143" s="14"/>
      <c r="P143" s="14"/>
      <c r="Q143" s="14"/>
    </row>
    <row r="144" spans="1:17" ht="21" customHeight="1" x14ac:dyDescent="0.2">
      <c r="A144" s="52"/>
      <c r="B144" s="109"/>
      <c r="C144" s="110"/>
      <c r="D144" s="110"/>
      <c r="E144" s="110"/>
      <c r="F144" s="111"/>
      <c r="G144" s="111"/>
      <c r="H144" s="112"/>
      <c r="I144" s="113"/>
      <c r="J144" s="32"/>
      <c r="K144" s="32"/>
      <c r="L144" s="91"/>
      <c r="M144" s="25"/>
      <c r="N144" s="88"/>
      <c r="O144" s="14"/>
      <c r="P144" s="14"/>
      <c r="Q144" s="14"/>
    </row>
    <row r="145" spans="1:32" ht="21" customHeight="1" x14ac:dyDescent="0.2">
      <c r="A145" s="114"/>
      <c r="B145" s="23"/>
      <c r="C145" s="102"/>
      <c r="D145" s="91"/>
      <c r="E145" s="91"/>
      <c r="F145" s="91"/>
      <c r="G145" s="91"/>
      <c r="H145" s="102"/>
      <c r="I145" s="91"/>
      <c r="J145" s="32"/>
      <c r="K145" s="32"/>
      <c r="L145" s="91"/>
      <c r="M145" s="25"/>
      <c r="N145" s="88"/>
      <c r="O145" s="14"/>
      <c r="P145" s="14"/>
      <c r="Q145" s="14"/>
    </row>
    <row r="146" spans="1:32" ht="21" customHeight="1" x14ac:dyDescent="0.2">
      <c r="A146" s="114"/>
      <c r="B146" s="23"/>
      <c r="C146" s="102"/>
      <c r="D146" s="91"/>
      <c r="E146" s="91"/>
      <c r="F146" s="91"/>
      <c r="G146" s="91"/>
      <c r="H146" s="102"/>
      <c r="I146" s="91"/>
      <c r="J146" s="32"/>
      <c r="K146" s="32"/>
      <c r="L146" s="25"/>
      <c r="M146" s="25"/>
      <c r="N146" s="100"/>
      <c r="O146" s="14"/>
      <c r="P146" s="14"/>
      <c r="Q146" s="14"/>
    </row>
    <row r="147" spans="1:32" ht="21" customHeight="1" x14ac:dyDescent="0.2">
      <c r="A147" s="114"/>
      <c r="B147" s="23"/>
      <c r="C147" s="102"/>
      <c r="D147" s="91"/>
      <c r="E147" s="91"/>
      <c r="F147" s="91"/>
      <c r="G147" s="91"/>
      <c r="H147" s="102"/>
      <c r="I147" s="91"/>
      <c r="J147" s="32"/>
      <c r="K147" s="32"/>
      <c r="L147" s="25"/>
      <c r="M147" s="25"/>
      <c r="N147" s="102"/>
      <c r="O147" s="14"/>
      <c r="P147" s="14"/>
      <c r="Q147" s="14"/>
    </row>
    <row r="148" spans="1:32" ht="21" customHeight="1" x14ac:dyDescent="0.2">
      <c r="A148" s="114"/>
      <c r="B148" s="23"/>
      <c r="C148" s="100"/>
      <c r="D148" s="115"/>
      <c r="E148" s="115"/>
      <c r="F148" s="91"/>
      <c r="G148" s="91"/>
      <c r="H148" s="95"/>
      <c r="I148" s="95"/>
      <c r="J148" s="32"/>
      <c r="K148" s="32"/>
      <c r="L148" s="25"/>
      <c r="M148" s="25"/>
      <c r="N148" s="17"/>
      <c r="O148" s="14"/>
      <c r="P148" s="14"/>
      <c r="Q148" s="14"/>
    </row>
    <row r="149" spans="1:32" ht="21" customHeight="1" x14ac:dyDescent="0.2">
      <c r="A149" s="114"/>
      <c r="B149" s="23"/>
      <c r="C149" s="100"/>
      <c r="D149" s="115"/>
      <c r="E149" s="115"/>
      <c r="F149" s="91"/>
      <c r="G149" s="91"/>
      <c r="H149" s="95"/>
      <c r="I149" s="95"/>
      <c r="J149" s="32"/>
      <c r="K149" s="32"/>
      <c r="L149" s="25"/>
      <c r="M149" s="25"/>
      <c r="N149" s="17"/>
      <c r="O149" s="14"/>
      <c r="P149" s="14"/>
      <c r="Q149" s="14"/>
    </row>
    <row r="150" spans="1:32" ht="21" customHeight="1" x14ac:dyDescent="0.2">
      <c r="A150" s="52"/>
      <c r="B150" s="116"/>
      <c r="C150" s="116"/>
      <c r="D150" s="116"/>
      <c r="E150" s="116"/>
      <c r="F150" s="116"/>
      <c r="G150" s="116"/>
      <c r="J150" s="32"/>
      <c r="K150" s="32"/>
      <c r="L150" s="91"/>
      <c r="M150" s="50"/>
      <c r="N150" s="108"/>
      <c r="O150" s="14"/>
      <c r="P150" s="50"/>
      <c r="Q150" s="50"/>
      <c r="R150" s="51"/>
      <c r="S150" s="51"/>
      <c r="T150" s="51"/>
    </row>
    <row r="151" spans="1:32" ht="21" customHeight="1" x14ac:dyDescent="0.2">
      <c r="A151" s="52"/>
      <c r="B151" s="116"/>
      <c r="C151" s="116"/>
      <c r="D151" s="116"/>
      <c r="E151" s="116"/>
      <c r="F151" s="116"/>
      <c r="G151" s="116"/>
      <c r="J151" s="32"/>
      <c r="K151" s="32"/>
      <c r="L151" s="91"/>
      <c r="M151" s="50"/>
      <c r="N151" s="108"/>
      <c r="O151" s="14"/>
      <c r="P151" s="50"/>
      <c r="Q151" s="50"/>
      <c r="R151" s="51"/>
      <c r="S151" s="51"/>
      <c r="T151" s="51"/>
    </row>
    <row r="152" spans="1:32" ht="27" customHeight="1" x14ac:dyDescent="0.2">
      <c r="A152" s="52"/>
      <c r="B152" s="116"/>
      <c r="C152" s="116"/>
      <c r="D152" s="116"/>
      <c r="E152" s="116"/>
      <c r="F152" s="116"/>
      <c r="G152" s="116"/>
      <c r="J152" s="32"/>
      <c r="K152" s="32"/>
      <c r="L152" s="91"/>
      <c r="M152" s="50"/>
      <c r="N152" s="117"/>
      <c r="O152" s="14"/>
      <c r="P152" s="50"/>
      <c r="Q152" s="50"/>
      <c r="R152" s="51"/>
      <c r="S152" s="51"/>
      <c r="T152" s="51"/>
    </row>
    <row r="153" spans="1:32" ht="27" customHeight="1" x14ac:dyDescent="0.2">
      <c r="A153" s="52"/>
      <c r="B153" s="116"/>
      <c r="C153" s="116"/>
      <c r="D153" s="116"/>
      <c r="E153" s="116"/>
      <c r="F153" s="116"/>
      <c r="G153" s="116"/>
      <c r="J153" s="32"/>
      <c r="K153" s="32"/>
      <c r="L153" s="91"/>
      <c r="M153" s="50"/>
      <c r="N153" s="117"/>
      <c r="O153" s="14"/>
      <c r="P153" s="50"/>
      <c r="Q153" s="50"/>
      <c r="R153" s="51"/>
      <c r="S153" s="51"/>
      <c r="T153" s="51"/>
    </row>
    <row r="154" spans="1:32" ht="27" customHeight="1" x14ac:dyDescent="0.2">
      <c r="A154" s="52"/>
      <c r="B154" s="50"/>
      <c r="C154" s="50"/>
      <c r="D154" s="50"/>
      <c r="E154" s="50"/>
      <c r="F154" s="50"/>
      <c r="G154" s="50"/>
      <c r="H154" s="50"/>
      <c r="I154" s="50"/>
      <c r="J154" s="32"/>
      <c r="K154" s="32"/>
      <c r="L154" s="50"/>
      <c r="M154" s="50"/>
      <c r="N154" s="50"/>
      <c r="O154" s="50"/>
      <c r="P154" s="50"/>
      <c r="Q154" s="50"/>
      <c r="R154" s="51"/>
      <c r="S154" s="51"/>
      <c r="T154" s="51"/>
      <c r="U154" s="51"/>
      <c r="V154" s="51"/>
      <c r="W154" s="51"/>
      <c r="X154" s="51"/>
      <c r="Y154" s="51"/>
      <c r="Z154" s="51"/>
      <c r="AA154" s="51"/>
      <c r="AB154" s="51"/>
      <c r="AC154" s="51"/>
      <c r="AD154" s="51"/>
      <c r="AE154" s="51"/>
      <c r="AF154" s="51"/>
    </row>
    <row r="155" spans="1:32" ht="27" customHeight="1" x14ac:dyDescent="0.2">
      <c r="A155" s="52"/>
      <c r="B155" s="50"/>
      <c r="C155" s="50"/>
      <c r="D155" s="50"/>
      <c r="E155" s="50"/>
      <c r="F155" s="50"/>
      <c r="G155" s="50"/>
      <c r="H155" s="50"/>
      <c r="I155" s="50"/>
      <c r="J155" s="32"/>
      <c r="K155" s="32"/>
      <c r="L155" s="50"/>
      <c r="M155" s="50"/>
      <c r="N155" s="50"/>
      <c r="O155" s="50"/>
      <c r="P155" s="50"/>
      <c r="Q155" s="50"/>
      <c r="R155" s="51"/>
      <c r="S155" s="51"/>
      <c r="T155" s="51"/>
      <c r="U155" s="51"/>
      <c r="V155" s="51"/>
      <c r="W155" s="51"/>
      <c r="X155" s="51"/>
      <c r="Y155" s="51"/>
      <c r="Z155" s="51"/>
      <c r="AA155" s="51"/>
      <c r="AB155" s="51"/>
      <c r="AC155" s="51"/>
      <c r="AD155" s="51"/>
      <c r="AE155" s="51"/>
      <c r="AF155" s="51"/>
    </row>
    <row r="156" spans="1:32" ht="27" customHeight="1" x14ac:dyDescent="0.2">
      <c r="A156" s="52"/>
      <c r="B156" s="50"/>
      <c r="C156" s="50"/>
      <c r="D156" s="50"/>
      <c r="E156" s="50"/>
      <c r="F156" s="50"/>
      <c r="G156" s="50"/>
      <c r="H156" s="50"/>
      <c r="I156" s="50"/>
      <c r="J156" s="32"/>
      <c r="K156" s="32"/>
      <c r="L156" s="50"/>
      <c r="M156" s="50"/>
      <c r="N156" s="50"/>
      <c r="O156" s="50"/>
      <c r="P156" s="50"/>
      <c r="Q156" s="50"/>
      <c r="R156" s="51"/>
      <c r="S156" s="51"/>
      <c r="T156" s="51"/>
      <c r="U156" s="51"/>
      <c r="V156" s="51"/>
      <c r="W156" s="51"/>
      <c r="X156" s="51"/>
      <c r="Y156" s="51"/>
      <c r="Z156" s="51"/>
      <c r="AA156" s="51"/>
      <c r="AB156" s="51"/>
      <c r="AC156" s="51"/>
      <c r="AD156" s="51"/>
      <c r="AE156" s="51"/>
      <c r="AF156" s="51"/>
    </row>
    <row r="157" spans="1:32" ht="27" customHeight="1" x14ac:dyDescent="0.2">
      <c r="A157" s="52"/>
      <c r="B157" s="50"/>
      <c r="C157" s="50"/>
      <c r="D157" s="50"/>
      <c r="E157" s="50"/>
      <c r="F157" s="50"/>
      <c r="G157" s="50"/>
      <c r="H157" s="50"/>
      <c r="I157" s="50"/>
      <c r="J157" s="32"/>
      <c r="K157" s="32"/>
      <c r="L157" s="50"/>
      <c r="M157" s="50"/>
      <c r="N157" s="50"/>
      <c r="O157" s="50"/>
      <c r="P157" s="50"/>
      <c r="Q157" s="50"/>
      <c r="R157" s="51"/>
      <c r="S157" s="51"/>
      <c r="T157" s="51"/>
      <c r="U157" s="51"/>
      <c r="V157" s="51"/>
      <c r="W157" s="51"/>
      <c r="X157" s="51"/>
      <c r="Y157" s="51"/>
      <c r="Z157" s="51"/>
      <c r="AA157" s="51"/>
      <c r="AB157" s="51"/>
      <c r="AC157" s="51"/>
      <c r="AD157" s="51"/>
      <c r="AE157" s="51"/>
      <c r="AF157" s="51"/>
    </row>
    <row r="158" spans="1:32" ht="27" customHeight="1" x14ac:dyDescent="0.2">
      <c r="A158" s="52"/>
      <c r="B158" s="50"/>
      <c r="C158" s="50"/>
      <c r="D158" s="50"/>
      <c r="E158" s="50"/>
      <c r="F158" s="50"/>
      <c r="G158" s="50"/>
      <c r="H158" s="50"/>
      <c r="I158" s="50"/>
      <c r="J158" s="32"/>
      <c r="K158" s="32"/>
      <c r="L158" s="50"/>
      <c r="M158" s="50"/>
      <c r="N158" s="50"/>
      <c r="O158" s="50"/>
      <c r="P158" s="50"/>
      <c r="Q158" s="50"/>
      <c r="R158" s="51"/>
      <c r="S158" s="51"/>
      <c r="T158" s="51"/>
      <c r="U158" s="51"/>
      <c r="V158" s="51"/>
      <c r="W158" s="51"/>
      <c r="X158" s="51"/>
      <c r="Y158" s="51"/>
      <c r="Z158" s="51"/>
      <c r="AA158" s="51"/>
      <c r="AB158" s="51"/>
      <c r="AC158" s="51"/>
      <c r="AD158" s="51"/>
      <c r="AE158" s="51"/>
      <c r="AF158" s="51"/>
    </row>
    <row r="159" spans="1:32" ht="27" customHeight="1" x14ac:dyDescent="0.2">
      <c r="A159" s="52"/>
      <c r="B159" s="50"/>
      <c r="C159" s="50"/>
      <c r="D159" s="50"/>
      <c r="E159" s="50"/>
      <c r="F159" s="50"/>
      <c r="G159" s="50"/>
      <c r="H159" s="50"/>
      <c r="I159" s="50"/>
      <c r="J159" s="32"/>
      <c r="K159" s="32"/>
      <c r="L159" s="50"/>
      <c r="M159" s="50"/>
      <c r="N159" s="50"/>
      <c r="O159" s="50"/>
      <c r="P159" s="50"/>
      <c r="Q159" s="50"/>
      <c r="R159" s="51"/>
      <c r="S159" s="51"/>
      <c r="T159" s="51"/>
      <c r="U159" s="51"/>
      <c r="V159" s="51"/>
      <c r="W159" s="51"/>
      <c r="X159" s="51"/>
      <c r="Y159" s="51"/>
      <c r="Z159" s="51"/>
      <c r="AA159" s="51"/>
      <c r="AB159" s="51"/>
      <c r="AC159" s="51"/>
      <c r="AD159" s="51"/>
      <c r="AE159" s="51"/>
      <c r="AF159" s="51"/>
    </row>
    <row r="160" spans="1:32" ht="27" customHeight="1" x14ac:dyDescent="0.2">
      <c r="A160" s="52"/>
      <c r="B160" s="50"/>
      <c r="C160" s="50"/>
      <c r="D160" s="50"/>
      <c r="E160" s="50"/>
      <c r="F160" s="50"/>
      <c r="G160" s="50"/>
      <c r="H160" s="50"/>
      <c r="I160" s="50"/>
      <c r="J160" s="32"/>
      <c r="K160" s="32"/>
      <c r="L160" s="50"/>
      <c r="M160" s="50"/>
      <c r="N160" s="50"/>
      <c r="O160" s="50"/>
      <c r="P160" s="50"/>
      <c r="Q160" s="50"/>
      <c r="R160" s="51"/>
      <c r="S160" s="51"/>
      <c r="T160" s="51"/>
      <c r="U160" s="51"/>
      <c r="V160" s="51"/>
      <c r="W160" s="51"/>
      <c r="X160" s="51"/>
      <c r="Y160" s="51"/>
      <c r="Z160" s="51"/>
      <c r="AA160" s="51"/>
      <c r="AB160" s="51"/>
      <c r="AC160" s="51"/>
      <c r="AD160" s="51"/>
      <c r="AE160" s="51"/>
      <c r="AF160" s="51"/>
    </row>
    <row r="161" spans="1:32" ht="27" customHeight="1" x14ac:dyDescent="0.2">
      <c r="A161" s="52"/>
      <c r="B161" s="50"/>
      <c r="C161" s="50"/>
      <c r="D161" s="50"/>
      <c r="E161" s="50"/>
      <c r="F161" s="50"/>
      <c r="G161" s="50"/>
      <c r="H161" s="50"/>
      <c r="I161" s="50"/>
      <c r="J161" s="32"/>
      <c r="K161" s="32"/>
      <c r="L161" s="50"/>
      <c r="M161" s="50"/>
      <c r="N161" s="50"/>
      <c r="O161" s="50"/>
      <c r="P161" s="50"/>
      <c r="Q161" s="50"/>
      <c r="R161" s="51"/>
      <c r="S161" s="51"/>
      <c r="T161" s="51"/>
      <c r="U161" s="51"/>
      <c r="V161" s="51"/>
      <c r="W161" s="51"/>
      <c r="X161" s="51"/>
      <c r="Y161" s="51"/>
      <c r="Z161" s="51"/>
      <c r="AA161" s="51"/>
      <c r="AB161" s="51"/>
      <c r="AC161" s="51"/>
      <c r="AD161" s="51"/>
      <c r="AE161" s="51"/>
      <c r="AF161" s="51"/>
    </row>
    <row r="162" spans="1:32" ht="27" customHeight="1" x14ac:dyDescent="0.2">
      <c r="A162" s="52"/>
      <c r="B162" s="50"/>
      <c r="C162" s="50"/>
      <c r="D162" s="50"/>
      <c r="E162" s="50"/>
      <c r="F162" s="50"/>
      <c r="G162" s="50"/>
      <c r="H162" s="50"/>
      <c r="I162" s="50"/>
      <c r="J162" s="32"/>
      <c r="K162" s="32"/>
      <c r="L162" s="50"/>
      <c r="M162" s="50"/>
      <c r="N162" s="50"/>
      <c r="O162" s="50"/>
      <c r="P162" s="50"/>
      <c r="Q162" s="50"/>
      <c r="R162" s="51"/>
      <c r="S162" s="51"/>
      <c r="T162" s="51"/>
      <c r="U162" s="51"/>
      <c r="V162" s="51"/>
      <c r="W162" s="51"/>
      <c r="X162" s="51"/>
      <c r="Y162" s="51"/>
      <c r="Z162" s="51"/>
      <c r="AA162" s="51"/>
      <c r="AB162" s="51"/>
      <c r="AC162" s="51"/>
      <c r="AD162" s="51"/>
      <c r="AE162" s="51"/>
      <c r="AF162" s="51"/>
    </row>
    <row r="163" spans="1:32" ht="27" customHeight="1" x14ac:dyDescent="0.2">
      <c r="A163" s="52"/>
      <c r="B163" s="50"/>
      <c r="C163" s="50"/>
      <c r="D163" s="50"/>
      <c r="E163" s="50"/>
      <c r="F163" s="50"/>
      <c r="G163" s="50"/>
      <c r="H163" s="50"/>
      <c r="I163" s="50"/>
      <c r="J163" s="32"/>
      <c r="K163" s="32"/>
      <c r="L163" s="50"/>
      <c r="M163" s="50"/>
      <c r="N163" s="50"/>
      <c r="O163" s="50"/>
      <c r="P163" s="50"/>
      <c r="Q163" s="50"/>
      <c r="R163" s="51"/>
      <c r="S163" s="51"/>
      <c r="T163" s="51"/>
      <c r="U163" s="51"/>
      <c r="V163" s="51"/>
      <c r="W163" s="51"/>
      <c r="X163" s="51"/>
      <c r="Y163" s="51"/>
      <c r="Z163" s="51"/>
      <c r="AA163" s="51"/>
      <c r="AB163" s="51"/>
      <c r="AC163" s="51"/>
      <c r="AD163" s="51"/>
      <c r="AE163" s="51"/>
      <c r="AF163" s="51"/>
    </row>
    <row r="164" spans="1:32" ht="27" customHeight="1" x14ac:dyDescent="0.2">
      <c r="A164" s="52"/>
      <c r="B164" s="50"/>
      <c r="C164" s="50"/>
      <c r="D164" s="50"/>
      <c r="E164" s="50"/>
      <c r="F164" s="50"/>
      <c r="G164" s="50"/>
      <c r="H164" s="50"/>
      <c r="I164" s="50"/>
      <c r="J164" s="32"/>
      <c r="K164" s="32"/>
      <c r="L164" s="50"/>
      <c r="M164" s="50"/>
      <c r="N164" s="50"/>
      <c r="O164" s="50"/>
      <c r="P164" s="50"/>
      <c r="Q164" s="50"/>
      <c r="R164" s="51"/>
      <c r="S164" s="51"/>
      <c r="T164" s="51"/>
      <c r="U164" s="51"/>
      <c r="V164" s="51"/>
      <c r="W164" s="51"/>
      <c r="X164" s="51"/>
      <c r="Y164" s="51"/>
      <c r="Z164" s="51"/>
      <c r="AA164" s="51"/>
      <c r="AB164" s="51"/>
      <c r="AC164" s="51"/>
      <c r="AD164" s="51"/>
      <c r="AE164" s="51"/>
      <c r="AF164" s="51"/>
    </row>
    <row r="165" spans="1:32" ht="27" customHeight="1" x14ac:dyDescent="0.2">
      <c r="A165" s="52"/>
      <c r="B165" s="50"/>
      <c r="C165" s="50"/>
      <c r="D165" s="50"/>
      <c r="E165" s="50"/>
      <c r="F165" s="50"/>
      <c r="G165" s="50"/>
      <c r="H165" s="50"/>
      <c r="I165" s="50"/>
      <c r="J165" s="32"/>
      <c r="K165" s="32"/>
      <c r="L165" s="50"/>
      <c r="M165" s="50"/>
      <c r="N165" s="50"/>
      <c r="O165" s="50"/>
      <c r="P165" s="50"/>
      <c r="Q165" s="50"/>
      <c r="R165" s="51"/>
      <c r="S165" s="51"/>
      <c r="T165" s="51"/>
      <c r="U165" s="51"/>
      <c r="V165" s="51"/>
      <c r="W165" s="51"/>
      <c r="X165" s="51"/>
      <c r="Y165" s="51"/>
      <c r="Z165" s="51"/>
      <c r="AA165" s="51"/>
      <c r="AB165" s="51"/>
      <c r="AC165" s="51"/>
      <c r="AD165" s="51"/>
      <c r="AE165" s="51"/>
      <c r="AF165" s="51"/>
    </row>
    <row r="166" spans="1:32" ht="27" customHeight="1" x14ac:dyDescent="0.2">
      <c r="A166" s="52"/>
      <c r="B166" s="50"/>
      <c r="C166" s="50"/>
      <c r="D166" s="50"/>
      <c r="E166" s="50"/>
      <c r="F166" s="50"/>
      <c r="G166" s="50"/>
      <c r="H166" s="50"/>
      <c r="I166" s="50"/>
      <c r="J166" s="32"/>
      <c r="K166" s="32"/>
      <c r="L166" s="50"/>
      <c r="M166" s="50"/>
      <c r="N166" s="50"/>
      <c r="O166" s="50"/>
      <c r="P166" s="50"/>
      <c r="Q166" s="50"/>
      <c r="R166" s="51"/>
      <c r="S166" s="51"/>
      <c r="T166" s="51"/>
      <c r="U166" s="51"/>
      <c r="V166" s="51"/>
      <c r="W166" s="51"/>
      <c r="X166" s="51"/>
      <c r="Y166" s="51"/>
      <c r="Z166" s="51"/>
      <c r="AA166" s="51"/>
      <c r="AB166" s="51"/>
      <c r="AC166" s="51"/>
      <c r="AD166" s="51"/>
      <c r="AE166" s="51"/>
      <c r="AF166" s="51"/>
    </row>
    <row r="167" spans="1:32" ht="27" customHeight="1" x14ac:dyDescent="0.2">
      <c r="A167" s="52"/>
      <c r="B167" s="50"/>
      <c r="C167" s="50"/>
      <c r="D167" s="50"/>
      <c r="E167" s="50"/>
      <c r="F167" s="50"/>
      <c r="G167" s="50"/>
      <c r="H167" s="50"/>
      <c r="I167" s="50"/>
      <c r="J167" s="32"/>
      <c r="K167" s="32"/>
      <c r="L167" s="50"/>
      <c r="M167" s="50"/>
      <c r="N167" s="50"/>
      <c r="O167" s="50"/>
      <c r="P167" s="50"/>
      <c r="Q167" s="50"/>
      <c r="R167" s="51"/>
      <c r="S167" s="51"/>
      <c r="T167" s="51"/>
      <c r="U167" s="51"/>
      <c r="V167" s="51"/>
      <c r="W167" s="51"/>
      <c r="X167" s="51"/>
      <c r="Y167" s="51"/>
      <c r="Z167" s="51"/>
      <c r="AA167" s="51"/>
      <c r="AB167" s="51"/>
      <c r="AC167" s="51"/>
      <c r="AD167" s="51"/>
      <c r="AE167" s="51"/>
      <c r="AF167" s="51"/>
    </row>
    <row r="168" spans="1:32" ht="27" customHeight="1" x14ac:dyDescent="0.2">
      <c r="A168" s="52"/>
      <c r="B168" s="50"/>
      <c r="C168" s="50"/>
      <c r="D168" s="50"/>
      <c r="E168" s="50"/>
      <c r="F168" s="50"/>
      <c r="G168" s="50"/>
      <c r="H168" s="50"/>
      <c r="I168" s="50"/>
      <c r="J168" s="32"/>
      <c r="K168" s="32"/>
      <c r="L168" s="50"/>
      <c r="M168" s="50"/>
      <c r="N168" s="50"/>
      <c r="O168" s="50"/>
      <c r="P168" s="50"/>
      <c r="Q168" s="50"/>
      <c r="R168" s="51"/>
      <c r="S168" s="51"/>
      <c r="T168" s="51"/>
      <c r="U168" s="51"/>
      <c r="V168" s="51"/>
      <c r="W168" s="51"/>
      <c r="X168" s="51"/>
      <c r="Y168" s="51"/>
      <c r="Z168" s="51"/>
      <c r="AA168" s="51"/>
      <c r="AB168" s="51"/>
      <c r="AC168" s="51"/>
      <c r="AD168" s="51"/>
      <c r="AE168" s="51"/>
      <c r="AF168" s="51"/>
    </row>
    <row r="169" spans="1:32" ht="27" customHeight="1" x14ac:dyDescent="0.2">
      <c r="A169" s="52"/>
      <c r="B169" s="50"/>
      <c r="C169" s="50"/>
      <c r="D169" s="50"/>
      <c r="E169" s="50"/>
      <c r="F169" s="50"/>
      <c r="G169" s="50"/>
      <c r="H169" s="50"/>
      <c r="I169" s="50"/>
      <c r="J169" s="32"/>
      <c r="K169" s="32"/>
      <c r="L169" s="50"/>
      <c r="M169" s="50"/>
      <c r="N169" s="50"/>
      <c r="O169" s="50"/>
      <c r="P169" s="50"/>
      <c r="Q169" s="50"/>
      <c r="R169" s="51"/>
      <c r="S169" s="51"/>
      <c r="T169" s="51"/>
      <c r="U169" s="51"/>
      <c r="V169" s="51"/>
      <c r="W169" s="51"/>
      <c r="X169" s="51"/>
      <c r="Y169" s="51"/>
      <c r="Z169" s="51"/>
      <c r="AA169" s="51"/>
      <c r="AB169" s="51"/>
      <c r="AC169" s="51"/>
      <c r="AD169" s="51"/>
      <c r="AE169" s="51"/>
      <c r="AF169" s="51"/>
    </row>
    <row r="170" spans="1:32" ht="27" customHeight="1" x14ac:dyDescent="0.2">
      <c r="A170" s="52"/>
      <c r="B170" s="50"/>
      <c r="C170" s="50"/>
      <c r="D170" s="50"/>
      <c r="E170" s="50"/>
      <c r="F170" s="50"/>
      <c r="G170" s="50"/>
      <c r="H170" s="50"/>
      <c r="I170" s="50"/>
      <c r="J170" s="32"/>
      <c r="K170" s="32"/>
      <c r="L170" s="50"/>
      <c r="M170" s="50"/>
      <c r="N170" s="50"/>
      <c r="O170" s="50"/>
      <c r="P170" s="50"/>
      <c r="Q170" s="50"/>
      <c r="R170" s="51"/>
      <c r="S170" s="51"/>
      <c r="T170" s="51"/>
      <c r="U170" s="51"/>
      <c r="V170" s="51"/>
      <c r="W170" s="51"/>
      <c r="X170" s="51"/>
      <c r="Y170" s="51"/>
      <c r="Z170" s="51"/>
      <c r="AA170" s="51"/>
      <c r="AB170" s="51"/>
      <c r="AC170" s="51"/>
      <c r="AD170" s="51"/>
      <c r="AE170" s="51"/>
      <c r="AF170" s="51"/>
    </row>
    <row r="171" spans="1:32" ht="27" customHeight="1" x14ac:dyDescent="0.2">
      <c r="A171" s="52"/>
      <c r="B171" s="50"/>
      <c r="C171" s="50"/>
      <c r="D171" s="50"/>
      <c r="E171" s="50"/>
      <c r="F171" s="50"/>
      <c r="G171" s="50"/>
      <c r="H171" s="50"/>
      <c r="I171" s="50"/>
      <c r="J171" s="32"/>
      <c r="K171" s="32"/>
      <c r="L171" s="50"/>
      <c r="M171" s="50"/>
      <c r="N171" s="50"/>
      <c r="O171" s="50"/>
      <c r="P171" s="50"/>
      <c r="Q171" s="50"/>
      <c r="R171" s="51"/>
      <c r="S171" s="51"/>
      <c r="T171" s="51"/>
      <c r="U171" s="51"/>
      <c r="V171" s="51"/>
      <c r="W171" s="51"/>
      <c r="X171" s="51"/>
      <c r="Y171" s="51"/>
      <c r="Z171" s="51"/>
      <c r="AA171" s="51"/>
      <c r="AB171" s="51"/>
      <c r="AC171" s="51"/>
      <c r="AD171" s="51"/>
      <c r="AE171" s="51"/>
      <c r="AF171" s="51"/>
    </row>
    <row r="172" spans="1:32" ht="27" customHeight="1" x14ac:dyDescent="0.2">
      <c r="A172" s="52"/>
      <c r="B172" s="50"/>
      <c r="C172" s="50"/>
      <c r="D172" s="50"/>
      <c r="E172" s="50"/>
      <c r="F172" s="50"/>
      <c r="G172" s="50"/>
      <c r="H172" s="50"/>
      <c r="I172" s="50"/>
      <c r="J172" s="32"/>
      <c r="K172" s="32"/>
      <c r="L172" s="50"/>
      <c r="M172" s="50"/>
      <c r="N172" s="50"/>
      <c r="O172" s="50"/>
      <c r="P172" s="50"/>
      <c r="Q172" s="50"/>
      <c r="R172" s="51"/>
      <c r="S172" s="51"/>
      <c r="T172" s="51"/>
      <c r="U172" s="51"/>
      <c r="V172" s="51"/>
      <c r="W172" s="51"/>
      <c r="X172" s="51"/>
      <c r="Y172" s="51"/>
      <c r="Z172" s="51"/>
      <c r="AA172" s="51"/>
      <c r="AB172" s="51"/>
      <c r="AC172" s="51"/>
      <c r="AD172" s="51"/>
      <c r="AE172" s="51"/>
      <c r="AF172" s="51"/>
    </row>
    <row r="173" spans="1:32" ht="27" customHeight="1" x14ac:dyDescent="0.2">
      <c r="A173" s="52"/>
      <c r="B173" s="50"/>
      <c r="C173" s="50"/>
      <c r="D173" s="50"/>
      <c r="E173" s="50"/>
      <c r="F173" s="50"/>
      <c r="G173" s="50"/>
      <c r="H173" s="50"/>
      <c r="I173" s="50"/>
      <c r="J173" s="32"/>
      <c r="K173" s="32"/>
      <c r="L173" s="50"/>
      <c r="M173" s="50"/>
      <c r="N173" s="50"/>
      <c r="O173" s="50"/>
      <c r="P173" s="50"/>
      <c r="Q173" s="50"/>
      <c r="R173" s="51"/>
      <c r="S173" s="51"/>
      <c r="T173" s="51"/>
      <c r="U173" s="51"/>
      <c r="V173" s="51"/>
      <c r="W173" s="51"/>
      <c r="X173" s="51"/>
      <c r="Y173" s="51"/>
      <c r="Z173" s="51"/>
      <c r="AA173" s="51"/>
      <c r="AB173" s="51"/>
      <c r="AC173" s="51"/>
      <c r="AD173" s="51"/>
      <c r="AE173" s="51"/>
      <c r="AF173" s="51"/>
    </row>
    <row r="174" spans="1:32" ht="27" customHeight="1" x14ac:dyDescent="0.2">
      <c r="A174" s="52"/>
      <c r="B174" s="50"/>
      <c r="C174" s="50"/>
      <c r="D174" s="50"/>
      <c r="E174" s="50"/>
      <c r="F174" s="50"/>
      <c r="G174" s="50"/>
      <c r="H174" s="50"/>
      <c r="I174" s="50"/>
      <c r="J174" s="32"/>
      <c r="K174" s="32"/>
      <c r="L174" s="50"/>
      <c r="M174" s="50"/>
      <c r="N174" s="50"/>
      <c r="O174" s="50"/>
      <c r="P174" s="14"/>
      <c r="Q174" s="14"/>
      <c r="U174" s="51"/>
      <c r="V174" s="51"/>
      <c r="W174" s="51"/>
      <c r="X174" s="51"/>
      <c r="Y174" s="51"/>
      <c r="Z174" s="51"/>
      <c r="AA174" s="51"/>
      <c r="AB174" s="51"/>
      <c r="AC174" s="51"/>
      <c r="AD174" s="51"/>
      <c r="AE174" s="51"/>
      <c r="AF174" s="51"/>
    </row>
    <row r="175" spans="1:32" ht="27" customHeight="1" x14ac:dyDescent="0.2">
      <c r="A175" s="52"/>
      <c r="B175" s="50"/>
      <c r="C175" s="50"/>
      <c r="D175" s="50"/>
      <c r="E175" s="50"/>
      <c r="F175" s="50"/>
      <c r="G175" s="50"/>
      <c r="H175" s="50"/>
      <c r="I175" s="50"/>
      <c r="J175" s="32"/>
      <c r="K175" s="32"/>
      <c r="L175" s="50"/>
      <c r="M175" s="50"/>
      <c r="N175" s="50"/>
      <c r="O175" s="50"/>
      <c r="P175" s="14"/>
      <c r="Q175" s="14"/>
      <c r="U175" s="51"/>
      <c r="V175" s="51"/>
      <c r="W175" s="51"/>
      <c r="X175" s="51"/>
      <c r="Y175" s="51"/>
      <c r="Z175" s="51"/>
      <c r="AA175" s="51"/>
      <c r="AB175" s="51"/>
      <c r="AC175" s="51"/>
      <c r="AD175" s="51"/>
      <c r="AE175" s="51"/>
      <c r="AF175" s="51"/>
    </row>
    <row r="176" spans="1:32" ht="27" customHeight="1" x14ac:dyDescent="0.2">
      <c r="A176" s="52"/>
      <c r="B176" s="50"/>
      <c r="C176" s="50"/>
      <c r="D176" s="50"/>
      <c r="E176" s="50"/>
      <c r="F176" s="50"/>
      <c r="G176" s="50"/>
      <c r="H176" s="50"/>
      <c r="I176" s="50"/>
      <c r="J176" s="32"/>
      <c r="K176" s="32"/>
      <c r="L176" s="50"/>
      <c r="M176" s="50"/>
      <c r="N176" s="50"/>
      <c r="O176" s="50"/>
      <c r="P176" s="14"/>
      <c r="Q176" s="14"/>
      <c r="U176" s="51"/>
      <c r="V176" s="51"/>
      <c r="W176" s="51"/>
      <c r="X176" s="51"/>
      <c r="Y176" s="51"/>
      <c r="Z176" s="51"/>
      <c r="AA176" s="51"/>
      <c r="AB176" s="51"/>
      <c r="AC176" s="51"/>
      <c r="AD176" s="51"/>
      <c r="AE176" s="51"/>
      <c r="AF176" s="51"/>
    </row>
    <row r="177" spans="1:32" ht="27" customHeight="1" x14ac:dyDescent="0.2">
      <c r="A177" s="52"/>
      <c r="B177" s="50"/>
      <c r="C177" s="50"/>
      <c r="D177" s="50"/>
      <c r="E177" s="50"/>
      <c r="F177" s="50"/>
      <c r="G177" s="50"/>
      <c r="H177" s="50"/>
      <c r="I177" s="50"/>
      <c r="J177" s="32"/>
      <c r="K177" s="32"/>
      <c r="L177" s="50"/>
      <c r="M177" s="50"/>
      <c r="N177" s="50"/>
      <c r="O177" s="50"/>
      <c r="P177" s="14"/>
      <c r="Q177" s="14"/>
      <c r="U177" s="51"/>
      <c r="V177" s="51"/>
      <c r="W177" s="51"/>
      <c r="X177" s="51"/>
      <c r="Y177" s="51"/>
      <c r="Z177" s="51"/>
      <c r="AA177" s="51"/>
      <c r="AB177" s="51"/>
      <c r="AC177" s="51"/>
      <c r="AD177" s="51"/>
      <c r="AE177" s="51"/>
      <c r="AF177" s="51"/>
    </row>
    <row r="178" spans="1:32" ht="27" customHeight="1" x14ac:dyDescent="0.2">
      <c r="J178" s="32"/>
      <c r="K178" s="32"/>
      <c r="O178" s="14"/>
      <c r="P178" s="14"/>
      <c r="Q178" s="14"/>
    </row>
    <row r="179" spans="1:32" ht="27" customHeight="1" x14ac:dyDescent="0.2">
      <c r="J179" s="32"/>
      <c r="K179" s="32"/>
      <c r="O179" s="14"/>
      <c r="P179" s="14"/>
      <c r="Q179" s="14"/>
    </row>
    <row r="180" spans="1:32" ht="27" customHeight="1" x14ac:dyDescent="0.2">
      <c r="J180" s="32"/>
      <c r="K180" s="32"/>
      <c r="O180" s="14"/>
      <c r="P180" s="14"/>
      <c r="Q180" s="14"/>
    </row>
    <row r="181" spans="1:32" ht="27" customHeight="1" x14ac:dyDescent="0.2">
      <c r="J181" s="32"/>
      <c r="K181" s="32"/>
      <c r="O181" s="14"/>
      <c r="P181" s="14"/>
      <c r="Q181" s="14"/>
    </row>
    <row r="182" spans="1:32" ht="27" customHeight="1" x14ac:dyDescent="0.2">
      <c r="J182" s="32"/>
      <c r="K182" s="32"/>
      <c r="O182" s="14"/>
      <c r="P182" s="14"/>
      <c r="Q182" s="14"/>
    </row>
    <row r="183" spans="1:32" ht="27" customHeight="1" x14ac:dyDescent="0.2">
      <c r="J183" s="32"/>
      <c r="K183" s="32"/>
      <c r="O183" s="14"/>
      <c r="P183" s="14"/>
      <c r="Q183" s="14"/>
    </row>
    <row r="184" spans="1:32" x14ac:dyDescent="0.2">
      <c r="J184" s="32"/>
      <c r="K184" s="32"/>
      <c r="O184" s="14"/>
      <c r="P184" s="14"/>
      <c r="Q184" s="14"/>
    </row>
    <row r="185" spans="1:32" x14ac:dyDescent="0.2">
      <c r="J185" s="32"/>
      <c r="K185" s="32"/>
      <c r="O185" s="14"/>
      <c r="P185" s="14"/>
      <c r="Q185" s="14"/>
    </row>
    <row r="186" spans="1:32" x14ac:dyDescent="0.2">
      <c r="J186" s="32"/>
      <c r="K186" s="32"/>
      <c r="O186" s="14"/>
      <c r="P186" s="14"/>
      <c r="Q186" s="14"/>
    </row>
    <row r="187" spans="1:32" x14ac:dyDescent="0.2">
      <c r="J187" s="32"/>
      <c r="K187" s="32"/>
      <c r="O187" s="14"/>
      <c r="P187" s="14"/>
      <c r="Q187" s="14"/>
    </row>
    <row r="188" spans="1:32" x14ac:dyDescent="0.2">
      <c r="J188" s="32"/>
      <c r="K188" s="32"/>
      <c r="O188" s="14"/>
      <c r="P188" s="14"/>
      <c r="Q188" s="14"/>
    </row>
    <row r="189" spans="1:32" x14ac:dyDescent="0.2">
      <c r="J189" s="32"/>
      <c r="K189" s="32"/>
      <c r="O189" s="14"/>
      <c r="P189" s="14"/>
      <c r="Q189" s="14"/>
    </row>
    <row r="190" spans="1:32" x14ac:dyDescent="0.2">
      <c r="J190" s="32"/>
      <c r="K190" s="32"/>
      <c r="O190" s="14"/>
      <c r="P190" s="14"/>
      <c r="Q190" s="14"/>
    </row>
    <row r="191" spans="1:32" x14ac:dyDescent="0.2">
      <c r="J191" s="32"/>
      <c r="K191" s="32"/>
      <c r="O191" s="14"/>
      <c r="P191" s="14"/>
      <c r="Q191" s="14"/>
    </row>
    <row r="192" spans="1:32" x14ac:dyDescent="0.2">
      <c r="J192" s="32"/>
      <c r="K192" s="32"/>
      <c r="O192" s="14"/>
      <c r="P192" s="14"/>
      <c r="Q192" s="14"/>
    </row>
    <row r="193" spans="10:17" x14ac:dyDescent="0.2">
      <c r="J193" s="32"/>
      <c r="K193" s="32"/>
      <c r="O193" s="14"/>
      <c r="P193" s="14"/>
      <c r="Q193" s="14"/>
    </row>
    <row r="194" spans="10:17" x14ac:dyDescent="0.2">
      <c r="J194" s="32"/>
      <c r="K194" s="32"/>
      <c r="O194" s="14"/>
      <c r="P194" s="14"/>
      <c r="Q194" s="14"/>
    </row>
    <row r="195" spans="10:17" x14ac:dyDescent="0.2">
      <c r="J195" s="32"/>
      <c r="K195" s="32"/>
      <c r="O195" s="14"/>
      <c r="P195" s="14"/>
      <c r="Q195" s="14"/>
    </row>
    <row r="196" spans="10:17" x14ac:dyDescent="0.2">
      <c r="J196" s="32"/>
      <c r="K196" s="32"/>
      <c r="O196" s="14"/>
      <c r="P196" s="14"/>
      <c r="Q196" s="14"/>
    </row>
    <row r="197" spans="10:17" x14ac:dyDescent="0.2">
      <c r="J197" s="32"/>
      <c r="K197" s="32"/>
      <c r="O197" s="14"/>
      <c r="P197" s="14"/>
      <c r="Q197" s="14"/>
    </row>
    <row r="198" spans="10:17" x14ac:dyDescent="0.2">
      <c r="J198" s="32"/>
      <c r="K198" s="32"/>
      <c r="O198" s="14"/>
      <c r="P198" s="14"/>
      <c r="Q198" s="14"/>
    </row>
    <row r="199" spans="10:17" x14ac:dyDescent="0.2">
      <c r="J199" s="32"/>
      <c r="K199" s="32"/>
      <c r="O199" s="14"/>
      <c r="P199" s="14"/>
      <c r="Q199" s="14"/>
    </row>
    <row r="200" spans="10:17" x14ac:dyDescent="0.2">
      <c r="J200" s="32"/>
      <c r="K200" s="32"/>
      <c r="O200" s="14"/>
      <c r="P200" s="14"/>
      <c r="Q200" s="14"/>
    </row>
    <row r="201" spans="10:17" x14ac:dyDescent="0.2">
      <c r="J201" s="32"/>
      <c r="K201" s="32"/>
      <c r="O201" s="14"/>
      <c r="P201" s="14"/>
      <c r="Q201" s="14"/>
    </row>
    <row r="202" spans="10:17" x14ac:dyDescent="0.2">
      <c r="J202" s="32"/>
      <c r="K202" s="32"/>
      <c r="O202" s="14"/>
      <c r="P202" s="14"/>
      <c r="Q202" s="14"/>
    </row>
    <row r="203" spans="10:17" x14ac:dyDescent="0.2">
      <c r="J203" s="32"/>
      <c r="K203" s="32"/>
      <c r="O203" s="14"/>
      <c r="P203" s="14"/>
      <c r="Q203" s="14"/>
    </row>
    <row r="204" spans="10:17" x14ac:dyDescent="0.2">
      <c r="J204" s="32"/>
      <c r="K204" s="32"/>
      <c r="O204" s="14"/>
      <c r="P204" s="14"/>
      <c r="Q204" s="14"/>
    </row>
    <row r="205" spans="10:17" x14ac:dyDescent="0.2">
      <c r="J205" s="32"/>
      <c r="K205" s="32"/>
      <c r="O205" s="14"/>
      <c r="P205" s="14"/>
      <c r="Q205" s="14"/>
    </row>
    <row r="206" spans="10:17" x14ac:dyDescent="0.2">
      <c r="J206" s="32"/>
      <c r="K206" s="32"/>
      <c r="O206" s="14"/>
      <c r="P206" s="14"/>
      <c r="Q206" s="14"/>
    </row>
    <row r="207" spans="10:17" x14ac:dyDescent="0.2">
      <c r="J207" s="32"/>
      <c r="K207" s="32"/>
      <c r="O207" s="14"/>
      <c r="P207" s="14"/>
      <c r="Q207" s="14"/>
    </row>
    <row r="208" spans="10:17" x14ac:dyDescent="0.2">
      <c r="J208" s="32"/>
      <c r="K208" s="32"/>
      <c r="O208" s="14"/>
      <c r="P208" s="14"/>
      <c r="Q208" s="14"/>
    </row>
    <row r="209" spans="10:17" x14ac:dyDescent="0.2">
      <c r="J209" s="32"/>
      <c r="K209" s="32"/>
      <c r="O209" s="14"/>
      <c r="P209" s="14"/>
      <c r="Q209" s="14"/>
    </row>
    <row r="210" spans="10:17" x14ac:dyDescent="0.2">
      <c r="J210" s="32"/>
      <c r="K210" s="32"/>
      <c r="O210" s="14"/>
      <c r="P210" s="14"/>
      <c r="Q210" s="14"/>
    </row>
    <row r="211" spans="10:17" x14ac:dyDescent="0.2">
      <c r="J211" s="32"/>
      <c r="K211" s="32"/>
      <c r="O211" s="14"/>
      <c r="P211" s="14"/>
      <c r="Q211" s="14"/>
    </row>
    <row r="212" spans="10:17" x14ac:dyDescent="0.2">
      <c r="J212" s="32"/>
      <c r="K212" s="32"/>
      <c r="O212" s="14"/>
      <c r="P212" s="14"/>
      <c r="Q212" s="14"/>
    </row>
    <row r="213" spans="10:17" x14ac:dyDescent="0.2">
      <c r="J213" s="32"/>
      <c r="K213" s="32"/>
      <c r="O213" s="14"/>
      <c r="P213" s="14"/>
      <c r="Q213" s="14"/>
    </row>
    <row r="214" spans="10:17" x14ac:dyDescent="0.2">
      <c r="J214" s="32"/>
      <c r="K214" s="32"/>
      <c r="O214" s="14"/>
      <c r="P214" s="14"/>
      <c r="Q214" s="14"/>
    </row>
    <row r="215" spans="10:17" x14ac:dyDescent="0.2">
      <c r="J215" s="32"/>
      <c r="K215" s="32"/>
      <c r="O215" s="14"/>
      <c r="P215" s="14"/>
      <c r="Q215" s="14"/>
    </row>
    <row r="216" spans="10:17" x14ac:dyDescent="0.2">
      <c r="J216" s="32"/>
      <c r="K216" s="32"/>
      <c r="O216" s="14"/>
      <c r="P216" s="14"/>
      <c r="Q216" s="14"/>
    </row>
    <row r="217" spans="10:17" x14ac:dyDescent="0.2">
      <c r="J217" s="32"/>
      <c r="K217" s="32"/>
      <c r="O217" s="14"/>
      <c r="P217" s="14"/>
      <c r="Q217" s="14"/>
    </row>
    <row r="218" spans="10:17" x14ac:dyDescent="0.2">
      <c r="J218" s="32"/>
      <c r="K218" s="32"/>
      <c r="O218" s="14"/>
      <c r="P218" s="14"/>
      <c r="Q218" s="14"/>
    </row>
    <row r="219" spans="10:17" x14ac:dyDescent="0.2">
      <c r="J219" s="32"/>
      <c r="K219" s="32"/>
      <c r="O219" s="14"/>
      <c r="P219" s="14"/>
      <c r="Q219" s="14"/>
    </row>
    <row r="220" spans="10:17" x14ac:dyDescent="0.2">
      <c r="J220" s="32"/>
      <c r="K220" s="32"/>
      <c r="O220" s="14"/>
      <c r="P220" s="14"/>
      <c r="Q220" s="14"/>
    </row>
    <row r="221" spans="10:17" x14ac:dyDescent="0.2">
      <c r="J221" s="32"/>
      <c r="K221" s="32"/>
      <c r="O221" s="14"/>
      <c r="P221" s="14"/>
      <c r="Q221" s="14"/>
    </row>
    <row r="222" spans="10:17" x14ac:dyDescent="0.2">
      <c r="J222" s="32"/>
      <c r="K222" s="32"/>
      <c r="O222" s="14"/>
      <c r="P222" s="14"/>
      <c r="Q222" s="14"/>
    </row>
    <row r="223" spans="10:17" x14ac:dyDescent="0.2">
      <c r="J223" s="32"/>
      <c r="K223" s="32"/>
      <c r="O223" s="14"/>
      <c r="P223" s="14"/>
      <c r="Q223" s="14"/>
    </row>
    <row r="224" spans="10:17" x14ac:dyDescent="0.2">
      <c r="J224" s="32"/>
      <c r="K224" s="32"/>
      <c r="O224" s="14"/>
      <c r="P224" s="14"/>
      <c r="Q224" s="14"/>
    </row>
    <row r="225" spans="10:17" x14ac:dyDescent="0.2">
      <c r="J225" s="32"/>
      <c r="K225" s="32"/>
      <c r="O225" s="14"/>
      <c r="P225" s="14"/>
      <c r="Q225" s="14"/>
    </row>
    <row r="226" spans="10:17" x14ac:dyDescent="0.2">
      <c r="J226" s="32"/>
      <c r="K226" s="32"/>
      <c r="O226" s="14"/>
      <c r="P226" s="14"/>
      <c r="Q226" s="14"/>
    </row>
    <row r="227" spans="10:17" x14ac:dyDescent="0.2">
      <c r="J227" s="32"/>
      <c r="K227" s="32"/>
      <c r="O227" s="14"/>
      <c r="P227" s="14"/>
      <c r="Q227" s="14"/>
    </row>
    <row r="228" spans="10:17" x14ac:dyDescent="0.2">
      <c r="J228" s="32"/>
      <c r="K228" s="32"/>
      <c r="O228" s="14"/>
      <c r="P228" s="14"/>
      <c r="Q228" s="14"/>
    </row>
    <row r="229" spans="10:17" x14ac:dyDescent="0.2">
      <c r="J229" s="32"/>
      <c r="K229" s="32"/>
      <c r="O229" s="14"/>
      <c r="P229" s="14"/>
      <c r="Q229" s="14"/>
    </row>
    <row r="230" spans="10:17" x14ac:dyDescent="0.2">
      <c r="J230" s="32"/>
      <c r="K230" s="32"/>
      <c r="O230" s="14"/>
      <c r="P230" s="14"/>
      <c r="Q230" s="14"/>
    </row>
    <row r="231" spans="10:17" x14ac:dyDescent="0.2">
      <c r="J231" s="32"/>
      <c r="K231" s="32"/>
      <c r="O231" s="14"/>
      <c r="P231" s="14"/>
      <c r="Q231" s="14"/>
    </row>
    <row r="232" spans="10:17" x14ac:dyDescent="0.2">
      <c r="J232" s="32"/>
      <c r="K232" s="32"/>
      <c r="O232" s="14"/>
      <c r="P232" s="14"/>
      <c r="Q232" s="14"/>
    </row>
    <row r="233" spans="10:17" x14ac:dyDescent="0.2">
      <c r="J233" s="32"/>
      <c r="K233" s="32"/>
      <c r="O233" s="14"/>
      <c r="P233" s="14"/>
      <c r="Q233" s="14"/>
    </row>
    <row r="234" spans="10:17" x14ac:dyDescent="0.2">
      <c r="J234" s="32"/>
      <c r="K234" s="32"/>
      <c r="O234" s="14"/>
      <c r="P234" s="14"/>
      <c r="Q234" s="14"/>
    </row>
    <row r="235" spans="10:17" x14ac:dyDescent="0.2">
      <c r="J235" s="32"/>
      <c r="K235" s="32"/>
      <c r="O235" s="14"/>
      <c r="P235" s="14"/>
      <c r="Q235" s="14"/>
    </row>
    <row r="236" spans="10:17" x14ac:dyDescent="0.2">
      <c r="J236" s="32"/>
      <c r="K236" s="32"/>
      <c r="O236" s="14"/>
      <c r="P236" s="14"/>
      <c r="Q236" s="14"/>
    </row>
    <row r="237" spans="10:17" x14ac:dyDescent="0.2">
      <c r="J237" s="32"/>
      <c r="K237" s="32"/>
      <c r="O237" s="14"/>
      <c r="P237" s="14"/>
      <c r="Q237" s="14"/>
    </row>
    <row r="238" spans="10:17" x14ac:dyDescent="0.2">
      <c r="J238" s="32"/>
      <c r="K238" s="32"/>
      <c r="O238" s="14"/>
      <c r="P238" s="14"/>
      <c r="Q238" s="14"/>
    </row>
    <row r="239" spans="10:17" x14ac:dyDescent="0.2">
      <c r="J239" s="32"/>
      <c r="K239" s="32"/>
      <c r="O239" s="14"/>
      <c r="P239" s="14"/>
      <c r="Q239" s="14"/>
    </row>
    <row r="240" spans="10:17" x14ac:dyDescent="0.2">
      <c r="J240" s="32"/>
      <c r="K240" s="32"/>
      <c r="O240" s="14"/>
      <c r="P240" s="14"/>
      <c r="Q240" s="14"/>
    </row>
    <row r="241" spans="10:17" x14ac:dyDescent="0.2">
      <c r="J241" s="32"/>
      <c r="K241" s="32"/>
      <c r="O241" s="14"/>
      <c r="P241" s="14"/>
      <c r="Q241" s="14"/>
    </row>
    <row r="242" spans="10:17" x14ac:dyDescent="0.2">
      <c r="J242" s="32"/>
      <c r="K242" s="32"/>
      <c r="O242" s="14"/>
      <c r="P242" s="14"/>
      <c r="Q242" s="14"/>
    </row>
    <row r="243" spans="10:17" x14ac:dyDescent="0.2">
      <c r="J243" s="32"/>
      <c r="K243" s="32"/>
      <c r="O243" s="14"/>
      <c r="P243" s="14"/>
      <c r="Q243" s="14"/>
    </row>
    <row r="244" spans="10:17" x14ac:dyDescent="0.2">
      <c r="J244" s="32"/>
      <c r="K244" s="32"/>
      <c r="O244" s="14"/>
      <c r="P244" s="14"/>
      <c r="Q244" s="14"/>
    </row>
    <row r="245" spans="10:17" x14ac:dyDescent="0.2">
      <c r="J245" s="32"/>
      <c r="K245" s="32"/>
      <c r="O245" s="14"/>
      <c r="P245" s="14"/>
      <c r="Q245" s="14"/>
    </row>
    <row r="246" spans="10:17" x14ac:dyDescent="0.2">
      <c r="J246" s="32"/>
      <c r="K246" s="32"/>
      <c r="O246" s="14"/>
      <c r="P246" s="14"/>
      <c r="Q246" s="14"/>
    </row>
    <row r="247" spans="10:17" x14ac:dyDescent="0.2">
      <c r="J247" s="32"/>
      <c r="K247" s="32"/>
      <c r="O247" s="14"/>
      <c r="P247" s="14"/>
      <c r="Q247" s="14"/>
    </row>
    <row r="248" spans="10:17" x14ac:dyDescent="0.2">
      <c r="J248" s="32"/>
      <c r="K248" s="32"/>
      <c r="O248" s="14"/>
      <c r="P248" s="14"/>
      <c r="Q248" s="14"/>
    </row>
    <row r="249" spans="10:17" x14ac:dyDescent="0.2">
      <c r="J249" s="32"/>
      <c r="K249" s="32"/>
      <c r="O249" s="14"/>
      <c r="P249" s="14"/>
      <c r="Q249" s="14"/>
    </row>
    <row r="250" spans="10:17" x14ac:dyDescent="0.2">
      <c r="J250" s="32"/>
      <c r="K250" s="32"/>
      <c r="O250" s="14"/>
      <c r="P250" s="14"/>
      <c r="Q250" s="14"/>
    </row>
    <row r="251" spans="10:17" x14ac:dyDescent="0.2">
      <c r="J251" s="32"/>
      <c r="K251" s="32"/>
      <c r="O251" s="14"/>
      <c r="P251" s="14"/>
      <c r="Q251" s="14"/>
    </row>
    <row r="252" spans="10:17" x14ac:dyDescent="0.2">
      <c r="J252" s="32"/>
      <c r="K252" s="32"/>
      <c r="O252" s="14"/>
      <c r="P252" s="14"/>
      <c r="Q252" s="14"/>
    </row>
    <row r="253" spans="10:17" x14ac:dyDescent="0.2">
      <c r="J253" s="32"/>
      <c r="K253" s="32"/>
      <c r="O253" s="14"/>
      <c r="P253" s="14"/>
      <c r="Q253" s="14"/>
    </row>
    <row r="254" spans="10:17" x14ac:dyDescent="0.2">
      <c r="J254" s="32"/>
      <c r="K254" s="32"/>
      <c r="O254" s="14"/>
      <c r="P254" s="14"/>
      <c r="Q254" s="14"/>
    </row>
    <row r="255" spans="10:17" x14ac:dyDescent="0.2">
      <c r="J255" s="32"/>
      <c r="K255" s="32"/>
      <c r="O255" s="14"/>
      <c r="P255" s="14"/>
      <c r="Q255" s="14"/>
    </row>
    <row r="256" spans="10:17" x14ac:dyDescent="0.2">
      <c r="J256" s="32"/>
      <c r="K256" s="32"/>
      <c r="O256" s="14"/>
      <c r="P256" s="14"/>
      <c r="Q256" s="14"/>
    </row>
    <row r="257" spans="10:17" x14ac:dyDescent="0.2">
      <c r="J257" s="32"/>
      <c r="K257" s="32"/>
      <c r="O257" s="14"/>
      <c r="P257" s="14"/>
      <c r="Q257" s="14"/>
    </row>
    <row r="258" spans="10:17" x14ac:dyDescent="0.2">
      <c r="J258" s="32"/>
      <c r="K258" s="32"/>
      <c r="O258" s="14"/>
      <c r="P258" s="14"/>
      <c r="Q258" s="14"/>
    </row>
    <row r="259" spans="10:17" x14ac:dyDescent="0.2">
      <c r="J259" s="32"/>
      <c r="K259" s="32"/>
      <c r="O259" s="14"/>
      <c r="P259" s="14"/>
      <c r="Q259" s="14"/>
    </row>
    <row r="260" spans="10:17" x14ac:dyDescent="0.2">
      <c r="J260" s="32"/>
      <c r="K260" s="32"/>
      <c r="O260" s="14"/>
      <c r="P260" s="14"/>
      <c r="Q260" s="14"/>
    </row>
    <row r="261" spans="10:17" x14ac:dyDescent="0.2">
      <c r="J261" s="32"/>
      <c r="K261" s="32"/>
      <c r="O261" s="14"/>
      <c r="P261" s="14"/>
      <c r="Q261" s="14"/>
    </row>
    <row r="262" spans="10:17" x14ac:dyDescent="0.2">
      <c r="J262" s="32"/>
      <c r="K262" s="32"/>
      <c r="O262" s="14"/>
      <c r="P262" s="14"/>
      <c r="Q262" s="14"/>
    </row>
    <row r="263" spans="10:17" x14ac:dyDescent="0.2">
      <c r="J263" s="32"/>
      <c r="K263" s="32"/>
      <c r="O263" s="14"/>
      <c r="P263" s="14"/>
      <c r="Q263" s="14"/>
    </row>
    <row r="264" spans="10:17" x14ac:dyDescent="0.2">
      <c r="J264" s="32"/>
      <c r="K264" s="32"/>
      <c r="O264" s="14"/>
      <c r="P264" s="14"/>
      <c r="Q264" s="14"/>
    </row>
    <row r="265" spans="10:17" x14ac:dyDescent="0.2">
      <c r="J265" s="32"/>
      <c r="K265" s="32"/>
      <c r="O265" s="14"/>
      <c r="P265" s="14"/>
      <c r="Q265" s="14"/>
    </row>
    <row r="266" spans="10:17" x14ac:dyDescent="0.2">
      <c r="J266" s="32"/>
      <c r="K266" s="32"/>
      <c r="O266" s="14"/>
      <c r="P266" s="14"/>
      <c r="Q266" s="14"/>
    </row>
    <row r="267" spans="10:17" x14ac:dyDescent="0.2">
      <c r="J267" s="32"/>
      <c r="K267" s="32"/>
      <c r="O267" s="14"/>
      <c r="P267" s="14"/>
      <c r="Q267" s="14"/>
    </row>
    <row r="268" spans="10:17" x14ac:dyDescent="0.2">
      <c r="J268" s="32"/>
      <c r="K268" s="32"/>
      <c r="O268" s="14"/>
      <c r="P268" s="14"/>
      <c r="Q268" s="14"/>
    </row>
    <row r="269" spans="10:17" x14ac:dyDescent="0.2">
      <c r="J269" s="32"/>
      <c r="K269" s="32"/>
      <c r="O269" s="14"/>
      <c r="P269" s="14"/>
      <c r="Q269" s="14"/>
    </row>
    <row r="270" spans="10:17" x14ac:dyDescent="0.2">
      <c r="J270" s="32"/>
      <c r="K270" s="32"/>
      <c r="O270" s="14"/>
      <c r="P270" s="14"/>
      <c r="Q270" s="14"/>
    </row>
    <row r="271" spans="10:17" x14ac:dyDescent="0.2">
      <c r="J271" s="32"/>
      <c r="K271" s="32"/>
      <c r="O271" s="14"/>
      <c r="P271" s="14"/>
      <c r="Q271" s="14"/>
    </row>
    <row r="272" spans="10:17" x14ac:dyDescent="0.2">
      <c r="J272" s="32"/>
      <c r="K272" s="32"/>
      <c r="O272" s="14"/>
      <c r="P272" s="14"/>
      <c r="Q272" s="14"/>
    </row>
    <row r="273" spans="10:17" x14ac:dyDescent="0.2">
      <c r="J273" s="32"/>
      <c r="K273" s="32"/>
      <c r="O273" s="14"/>
      <c r="P273" s="14"/>
      <c r="Q273" s="14"/>
    </row>
    <row r="274" spans="10:17" x14ac:dyDescent="0.2">
      <c r="J274" s="32"/>
      <c r="K274" s="32"/>
      <c r="O274" s="14"/>
      <c r="P274" s="14"/>
      <c r="Q274" s="14"/>
    </row>
    <row r="275" spans="10:17" x14ac:dyDescent="0.2">
      <c r="J275" s="32"/>
      <c r="K275" s="32"/>
      <c r="O275" s="14"/>
      <c r="P275" s="14"/>
      <c r="Q275" s="14"/>
    </row>
    <row r="276" spans="10:17" x14ac:dyDescent="0.2">
      <c r="J276" s="32"/>
      <c r="K276" s="32"/>
      <c r="O276" s="14"/>
      <c r="P276" s="14"/>
      <c r="Q276" s="14"/>
    </row>
    <row r="277" spans="10:17" x14ac:dyDescent="0.2">
      <c r="J277" s="32"/>
      <c r="K277" s="32"/>
      <c r="O277" s="14"/>
      <c r="P277" s="14"/>
      <c r="Q277" s="14"/>
    </row>
    <row r="278" spans="10:17" x14ac:dyDescent="0.2">
      <c r="J278" s="32"/>
      <c r="K278" s="32"/>
      <c r="O278" s="14"/>
      <c r="P278" s="14"/>
      <c r="Q278" s="14"/>
    </row>
    <row r="279" spans="10:17" x14ac:dyDescent="0.2">
      <c r="J279" s="32"/>
      <c r="K279" s="32"/>
      <c r="O279" s="14"/>
      <c r="P279" s="14"/>
      <c r="Q279" s="14"/>
    </row>
    <row r="280" spans="10:17" x14ac:dyDescent="0.2">
      <c r="J280" s="32"/>
      <c r="K280" s="32"/>
      <c r="O280" s="14"/>
      <c r="P280" s="14"/>
      <c r="Q280" s="14"/>
    </row>
    <row r="281" spans="10:17" x14ac:dyDescent="0.2">
      <c r="J281" s="32"/>
      <c r="K281" s="32"/>
      <c r="O281" s="14"/>
      <c r="P281" s="14"/>
      <c r="Q281" s="14"/>
    </row>
    <row r="282" spans="10:17" x14ac:dyDescent="0.2">
      <c r="J282" s="32"/>
      <c r="K282" s="32"/>
      <c r="O282" s="14"/>
      <c r="P282" s="14"/>
      <c r="Q282" s="14"/>
    </row>
    <row r="283" spans="10:17" x14ac:dyDescent="0.2">
      <c r="J283" s="32"/>
      <c r="K283" s="32"/>
      <c r="O283" s="14"/>
      <c r="P283" s="14"/>
      <c r="Q283" s="14"/>
    </row>
    <row r="284" spans="10:17" x14ac:dyDescent="0.2">
      <c r="J284" s="32"/>
      <c r="K284" s="32"/>
      <c r="O284" s="14"/>
      <c r="P284" s="14"/>
      <c r="Q284" s="14"/>
    </row>
    <row r="285" spans="10:17" x14ac:dyDescent="0.2">
      <c r="J285" s="32"/>
      <c r="K285" s="32"/>
      <c r="O285" s="14"/>
      <c r="P285" s="14"/>
      <c r="Q285" s="14"/>
    </row>
    <row r="286" spans="10:17" x14ac:dyDescent="0.2">
      <c r="J286" s="32"/>
      <c r="K286" s="32"/>
      <c r="O286" s="14"/>
      <c r="P286" s="14"/>
      <c r="Q286" s="14"/>
    </row>
    <row r="287" spans="10:17" x14ac:dyDescent="0.2">
      <c r="J287" s="32"/>
      <c r="K287" s="32"/>
      <c r="O287" s="14"/>
      <c r="P287" s="14"/>
      <c r="Q287" s="14"/>
    </row>
    <row r="288" spans="10:17" x14ac:dyDescent="0.2">
      <c r="J288" s="32"/>
      <c r="K288" s="32"/>
      <c r="O288" s="14"/>
      <c r="P288" s="14"/>
      <c r="Q288" s="14"/>
    </row>
    <row r="289" spans="10:17" x14ac:dyDescent="0.2">
      <c r="J289" s="32"/>
      <c r="K289" s="32"/>
      <c r="O289" s="14"/>
      <c r="P289" s="14"/>
      <c r="Q289" s="14"/>
    </row>
    <row r="290" spans="10:17" x14ac:dyDescent="0.2">
      <c r="J290" s="32"/>
      <c r="K290" s="32"/>
      <c r="O290" s="14"/>
      <c r="P290" s="14"/>
      <c r="Q290" s="14"/>
    </row>
    <row r="291" spans="10:17" x14ac:dyDescent="0.2">
      <c r="J291" s="32"/>
      <c r="K291" s="32"/>
      <c r="O291" s="14"/>
      <c r="P291" s="14"/>
      <c r="Q291" s="14"/>
    </row>
    <row r="292" spans="10:17" x14ac:dyDescent="0.2">
      <c r="J292" s="32"/>
      <c r="K292" s="32"/>
      <c r="O292" s="14"/>
      <c r="P292" s="14"/>
      <c r="Q292" s="14"/>
    </row>
    <row r="293" spans="10:17" x14ac:dyDescent="0.2">
      <c r="J293" s="32"/>
      <c r="K293" s="32"/>
      <c r="O293" s="14"/>
      <c r="P293" s="14"/>
      <c r="Q293" s="14"/>
    </row>
    <row r="294" spans="10:17" x14ac:dyDescent="0.2">
      <c r="J294" s="32"/>
      <c r="K294" s="32"/>
      <c r="O294" s="14"/>
      <c r="P294" s="14"/>
      <c r="Q294" s="14"/>
    </row>
    <row r="295" spans="10:17" x14ac:dyDescent="0.2">
      <c r="J295" s="32"/>
      <c r="K295" s="32"/>
      <c r="O295" s="14"/>
      <c r="P295" s="14"/>
      <c r="Q295" s="14"/>
    </row>
    <row r="296" spans="10:17" x14ac:dyDescent="0.2">
      <c r="J296" s="32"/>
      <c r="K296" s="32"/>
      <c r="O296" s="14"/>
      <c r="P296" s="14"/>
      <c r="Q296" s="14"/>
    </row>
    <row r="297" spans="10:17" x14ac:dyDescent="0.2">
      <c r="J297" s="32"/>
      <c r="K297" s="32"/>
      <c r="O297" s="14"/>
      <c r="P297" s="14"/>
      <c r="Q297" s="14"/>
    </row>
    <row r="298" spans="10:17" x14ac:dyDescent="0.2">
      <c r="J298" s="32"/>
      <c r="K298" s="32"/>
      <c r="O298" s="14"/>
      <c r="P298" s="14"/>
      <c r="Q298" s="14"/>
    </row>
    <row r="299" spans="10:17" x14ac:dyDescent="0.2">
      <c r="J299" s="32"/>
      <c r="K299" s="32"/>
      <c r="O299" s="14"/>
      <c r="P299" s="14"/>
      <c r="Q299" s="14"/>
    </row>
    <row r="300" spans="10:17" x14ac:dyDescent="0.2">
      <c r="J300" s="32"/>
      <c r="K300" s="32"/>
      <c r="O300" s="14"/>
      <c r="P300" s="14"/>
      <c r="Q300" s="14"/>
    </row>
    <row r="301" spans="10:17" x14ac:dyDescent="0.2">
      <c r="J301" s="32"/>
      <c r="K301" s="32"/>
      <c r="O301" s="14"/>
      <c r="P301" s="14"/>
      <c r="Q301" s="14"/>
    </row>
    <row r="302" spans="10:17" x14ac:dyDescent="0.2">
      <c r="J302" s="32"/>
      <c r="K302" s="32"/>
      <c r="O302" s="14"/>
      <c r="P302" s="14"/>
      <c r="Q302" s="14"/>
    </row>
    <row r="303" spans="10:17" x14ac:dyDescent="0.2">
      <c r="J303" s="32"/>
      <c r="K303" s="32"/>
      <c r="O303" s="14"/>
      <c r="P303" s="14"/>
      <c r="Q303" s="14"/>
    </row>
    <row r="304" spans="10:17" x14ac:dyDescent="0.2">
      <c r="J304" s="32"/>
      <c r="K304" s="32"/>
      <c r="O304" s="14"/>
      <c r="P304" s="14"/>
      <c r="Q304" s="14"/>
    </row>
    <row r="305" spans="10:17" x14ac:dyDescent="0.2">
      <c r="J305" s="32"/>
      <c r="K305" s="32"/>
      <c r="O305" s="14"/>
      <c r="P305" s="14"/>
      <c r="Q305" s="14"/>
    </row>
    <row r="306" spans="10:17" x14ac:dyDescent="0.2">
      <c r="J306" s="32"/>
      <c r="K306" s="32"/>
      <c r="O306" s="14"/>
      <c r="P306" s="14"/>
      <c r="Q306" s="14"/>
    </row>
    <row r="307" spans="10:17" x14ac:dyDescent="0.2">
      <c r="J307" s="32"/>
      <c r="K307" s="32"/>
      <c r="O307" s="14"/>
      <c r="P307" s="14"/>
      <c r="Q307" s="14"/>
    </row>
    <row r="308" spans="10:17" x14ac:dyDescent="0.2">
      <c r="J308" s="32"/>
      <c r="K308" s="32"/>
      <c r="O308" s="14"/>
      <c r="P308" s="14"/>
      <c r="Q308" s="14"/>
    </row>
    <row r="309" spans="10:17" x14ac:dyDescent="0.2">
      <c r="J309" s="32"/>
      <c r="K309" s="32"/>
      <c r="O309" s="14"/>
      <c r="P309" s="14"/>
      <c r="Q309" s="14"/>
    </row>
    <row r="310" spans="10:17" x14ac:dyDescent="0.2">
      <c r="J310" s="32"/>
      <c r="K310" s="32"/>
      <c r="O310" s="14"/>
      <c r="P310" s="14"/>
      <c r="Q310" s="14"/>
    </row>
    <row r="311" spans="10:17" x14ac:dyDescent="0.2">
      <c r="J311" s="32"/>
      <c r="K311" s="32"/>
      <c r="O311" s="14"/>
      <c r="P311" s="14"/>
      <c r="Q311" s="14"/>
    </row>
    <row r="312" spans="10:17" x14ac:dyDescent="0.2">
      <c r="J312" s="32"/>
      <c r="K312" s="32"/>
      <c r="O312" s="14"/>
      <c r="P312" s="14"/>
      <c r="Q312" s="14"/>
    </row>
    <row r="313" spans="10:17" x14ac:dyDescent="0.2">
      <c r="J313" s="32"/>
      <c r="K313" s="32"/>
      <c r="O313" s="14"/>
      <c r="P313" s="14"/>
      <c r="Q313" s="14"/>
    </row>
    <row r="314" spans="10:17" x14ac:dyDescent="0.2">
      <c r="J314" s="32"/>
      <c r="K314" s="32"/>
      <c r="O314" s="14"/>
      <c r="P314" s="14"/>
      <c r="Q314" s="14"/>
    </row>
    <row r="315" spans="10:17" x14ac:dyDescent="0.2">
      <c r="J315" s="32"/>
      <c r="K315" s="32"/>
      <c r="O315" s="14"/>
      <c r="P315" s="14"/>
      <c r="Q315" s="14"/>
    </row>
    <row r="316" spans="10:17" x14ac:dyDescent="0.2">
      <c r="J316" s="32"/>
      <c r="K316" s="32"/>
      <c r="O316" s="14"/>
      <c r="P316" s="14"/>
      <c r="Q316" s="14"/>
    </row>
    <row r="317" spans="10:17" x14ac:dyDescent="0.2">
      <c r="J317" s="32"/>
      <c r="K317" s="32"/>
      <c r="O317" s="14"/>
      <c r="P317" s="14"/>
      <c r="Q317" s="14"/>
    </row>
    <row r="318" spans="10:17" x14ac:dyDescent="0.2">
      <c r="J318" s="32"/>
      <c r="K318" s="32"/>
      <c r="O318" s="14"/>
      <c r="P318" s="14"/>
      <c r="Q318" s="14"/>
    </row>
    <row r="319" spans="10:17" x14ac:dyDescent="0.2">
      <c r="J319" s="32"/>
      <c r="K319" s="32"/>
      <c r="O319" s="14"/>
      <c r="P319" s="14"/>
      <c r="Q319" s="14"/>
    </row>
    <row r="320" spans="10:17" x14ac:dyDescent="0.2">
      <c r="J320" s="32"/>
      <c r="K320" s="32"/>
      <c r="O320" s="14"/>
      <c r="P320" s="14"/>
      <c r="Q320" s="14"/>
    </row>
    <row r="321" spans="10:17" x14ac:dyDescent="0.2">
      <c r="J321" s="32"/>
      <c r="K321" s="32"/>
      <c r="O321" s="14"/>
      <c r="P321" s="14"/>
      <c r="Q321" s="14"/>
    </row>
    <row r="322" spans="10:17" x14ac:dyDescent="0.2">
      <c r="J322" s="32"/>
      <c r="K322" s="32"/>
      <c r="O322" s="14"/>
      <c r="P322" s="14"/>
      <c r="Q322" s="14"/>
    </row>
    <row r="323" spans="10:17" x14ac:dyDescent="0.2">
      <c r="J323" s="32"/>
      <c r="K323" s="32"/>
      <c r="O323" s="14"/>
      <c r="P323" s="14"/>
      <c r="Q323" s="14"/>
    </row>
    <row r="324" spans="10:17" x14ac:dyDescent="0.2">
      <c r="J324" s="32"/>
      <c r="K324" s="32"/>
      <c r="O324" s="14"/>
      <c r="P324" s="14"/>
      <c r="Q324" s="14"/>
    </row>
    <row r="325" spans="10:17" x14ac:dyDescent="0.2">
      <c r="J325" s="32"/>
      <c r="K325" s="32"/>
      <c r="O325" s="14"/>
      <c r="P325" s="14"/>
      <c r="Q325" s="14"/>
    </row>
    <row r="326" spans="10:17" x14ac:dyDescent="0.2">
      <c r="J326" s="32"/>
      <c r="K326" s="32"/>
      <c r="O326" s="14"/>
      <c r="P326" s="14"/>
      <c r="Q326" s="14"/>
    </row>
    <row r="327" spans="10:17" x14ac:dyDescent="0.2">
      <c r="J327" s="32"/>
      <c r="K327" s="32"/>
      <c r="O327" s="14"/>
      <c r="P327" s="14"/>
      <c r="Q327" s="14"/>
    </row>
    <row r="328" spans="10:17" x14ac:dyDescent="0.2">
      <c r="J328" s="32"/>
      <c r="K328" s="32"/>
      <c r="O328" s="14"/>
      <c r="P328" s="14"/>
      <c r="Q328" s="14"/>
    </row>
    <row r="329" spans="10:17" x14ac:dyDescent="0.2">
      <c r="J329" s="32"/>
      <c r="K329" s="32"/>
      <c r="O329" s="14"/>
      <c r="P329" s="14"/>
      <c r="Q329" s="14"/>
    </row>
    <row r="330" spans="10:17" x14ac:dyDescent="0.2">
      <c r="J330" s="32"/>
      <c r="K330" s="32"/>
      <c r="O330" s="14"/>
      <c r="P330" s="14"/>
      <c r="Q330" s="14"/>
    </row>
    <row r="331" spans="10:17" x14ac:dyDescent="0.2">
      <c r="J331" s="32"/>
      <c r="K331" s="32"/>
      <c r="O331" s="14"/>
      <c r="P331" s="14"/>
      <c r="Q331" s="14"/>
    </row>
    <row r="332" spans="10:17" x14ac:dyDescent="0.2">
      <c r="J332" s="32"/>
      <c r="K332" s="32"/>
      <c r="O332" s="14"/>
      <c r="P332" s="14"/>
      <c r="Q332" s="14"/>
    </row>
    <row r="333" spans="10:17" x14ac:dyDescent="0.2">
      <c r="J333" s="32"/>
      <c r="K333" s="32"/>
      <c r="O333" s="14"/>
      <c r="P333" s="14"/>
      <c r="Q333" s="14"/>
    </row>
    <row r="334" spans="10:17" x14ac:dyDescent="0.2">
      <c r="J334" s="32"/>
      <c r="K334" s="32"/>
      <c r="O334" s="14"/>
      <c r="P334" s="14"/>
      <c r="Q334" s="14"/>
    </row>
    <row r="335" spans="10:17" x14ac:dyDescent="0.2">
      <c r="J335" s="32"/>
      <c r="K335" s="32"/>
      <c r="O335" s="14"/>
      <c r="P335" s="14"/>
      <c r="Q335" s="14"/>
    </row>
    <row r="336" spans="10:17" x14ac:dyDescent="0.2">
      <c r="J336" s="32"/>
      <c r="K336" s="32"/>
      <c r="O336" s="14"/>
      <c r="P336" s="14"/>
      <c r="Q336" s="14"/>
    </row>
    <row r="337" spans="10:17" x14ac:dyDescent="0.2">
      <c r="J337" s="32"/>
      <c r="K337" s="32"/>
      <c r="O337" s="14"/>
      <c r="P337" s="14"/>
      <c r="Q337" s="14"/>
    </row>
    <row r="338" spans="10:17" x14ac:dyDescent="0.2">
      <c r="J338" s="32"/>
      <c r="K338" s="32"/>
      <c r="O338" s="14"/>
      <c r="P338" s="14"/>
      <c r="Q338" s="14"/>
    </row>
    <row r="339" spans="10:17" x14ac:dyDescent="0.2">
      <c r="J339" s="32"/>
      <c r="K339" s="32"/>
      <c r="O339" s="14"/>
      <c r="P339" s="14"/>
      <c r="Q339" s="14"/>
    </row>
    <row r="340" spans="10:17" x14ac:dyDescent="0.2">
      <c r="J340" s="32"/>
      <c r="K340" s="32"/>
      <c r="O340" s="14"/>
      <c r="P340" s="14"/>
      <c r="Q340" s="14"/>
    </row>
    <row r="341" spans="10:17" x14ac:dyDescent="0.2">
      <c r="J341" s="32"/>
      <c r="K341" s="32"/>
      <c r="O341" s="14"/>
      <c r="P341" s="14"/>
      <c r="Q341" s="14"/>
    </row>
    <row r="342" spans="10:17" x14ac:dyDescent="0.2">
      <c r="J342" s="32"/>
      <c r="K342" s="32"/>
      <c r="O342" s="14"/>
      <c r="P342" s="14"/>
      <c r="Q342" s="14"/>
    </row>
    <row r="343" spans="10:17" x14ac:dyDescent="0.2">
      <c r="J343" s="32"/>
      <c r="K343" s="32"/>
      <c r="O343" s="14"/>
      <c r="P343" s="14"/>
      <c r="Q343" s="14"/>
    </row>
    <row r="344" spans="10:17" x14ac:dyDescent="0.2">
      <c r="J344" s="32"/>
      <c r="K344" s="32"/>
      <c r="O344" s="14"/>
      <c r="P344" s="14"/>
      <c r="Q344" s="14"/>
    </row>
    <row r="345" spans="10:17" x14ac:dyDescent="0.2">
      <c r="J345" s="32"/>
      <c r="K345" s="32"/>
      <c r="O345" s="14"/>
      <c r="P345" s="14"/>
      <c r="Q345" s="14"/>
    </row>
    <row r="346" spans="10:17" x14ac:dyDescent="0.2">
      <c r="J346" s="32"/>
      <c r="K346" s="32"/>
      <c r="O346" s="14"/>
      <c r="P346" s="14"/>
      <c r="Q346" s="14"/>
    </row>
    <row r="347" spans="10:17" x14ac:dyDescent="0.2">
      <c r="J347" s="32"/>
      <c r="K347" s="32"/>
      <c r="O347" s="14"/>
      <c r="P347" s="14"/>
      <c r="Q347" s="14"/>
    </row>
    <row r="348" spans="10:17" x14ac:dyDescent="0.2">
      <c r="J348" s="32"/>
      <c r="K348" s="32"/>
      <c r="O348" s="14"/>
      <c r="P348" s="14"/>
      <c r="Q348" s="14"/>
    </row>
    <row r="349" spans="10:17" x14ac:dyDescent="0.2">
      <c r="J349" s="32"/>
      <c r="K349" s="32"/>
      <c r="O349" s="14"/>
      <c r="P349" s="14"/>
      <c r="Q349" s="14"/>
    </row>
    <row r="350" spans="10:17" x14ac:dyDescent="0.2">
      <c r="J350" s="32"/>
      <c r="K350" s="32"/>
      <c r="O350" s="14"/>
      <c r="P350" s="14"/>
      <c r="Q350" s="14"/>
    </row>
    <row r="351" spans="10:17" x14ac:dyDescent="0.2">
      <c r="J351" s="32"/>
      <c r="K351" s="32"/>
      <c r="O351" s="14"/>
      <c r="P351" s="14"/>
      <c r="Q351" s="14"/>
    </row>
    <row r="352" spans="10:17" x14ac:dyDescent="0.2">
      <c r="J352" s="32"/>
      <c r="K352" s="32"/>
      <c r="O352" s="14"/>
      <c r="P352" s="14"/>
      <c r="Q352" s="14"/>
    </row>
    <row r="353" spans="10:17" x14ac:dyDescent="0.2">
      <c r="J353" s="32"/>
      <c r="K353" s="32"/>
      <c r="O353" s="14"/>
      <c r="P353" s="14"/>
      <c r="Q353" s="14"/>
    </row>
    <row r="354" spans="10:17" x14ac:dyDescent="0.2">
      <c r="J354" s="32"/>
      <c r="K354" s="32"/>
      <c r="O354" s="14"/>
      <c r="P354" s="14"/>
      <c r="Q354" s="14"/>
    </row>
    <row r="355" spans="10:17" x14ac:dyDescent="0.2">
      <c r="J355" s="32"/>
      <c r="K355" s="32"/>
      <c r="O355" s="14"/>
      <c r="P355" s="14"/>
      <c r="Q355" s="14"/>
    </row>
    <row r="356" spans="10:17" x14ac:dyDescent="0.2">
      <c r="J356" s="32"/>
      <c r="K356" s="32"/>
      <c r="O356" s="14"/>
      <c r="P356" s="14"/>
      <c r="Q356" s="14"/>
    </row>
    <row r="357" spans="10:17" x14ac:dyDescent="0.2">
      <c r="J357" s="32"/>
      <c r="K357" s="32"/>
      <c r="O357" s="14"/>
      <c r="P357" s="14"/>
      <c r="Q357" s="14"/>
    </row>
    <row r="358" spans="10:17" x14ac:dyDescent="0.2">
      <c r="J358" s="32"/>
      <c r="K358" s="32"/>
      <c r="O358" s="14"/>
      <c r="P358" s="14"/>
      <c r="Q358" s="14"/>
    </row>
    <row r="359" spans="10:17" x14ac:dyDescent="0.2">
      <c r="J359" s="32"/>
      <c r="K359" s="32"/>
      <c r="O359" s="14"/>
      <c r="P359" s="14"/>
      <c r="Q359" s="14"/>
    </row>
    <row r="360" spans="10:17" x14ac:dyDescent="0.2">
      <c r="J360" s="32"/>
      <c r="K360" s="32"/>
      <c r="O360" s="14"/>
      <c r="P360" s="14"/>
      <c r="Q360" s="14"/>
    </row>
    <row r="361" spans="10:17" x14ac:dyDescent="0.2">
      <c r="J361" s="32"/>
      <c r="K361" s="32"/>
      <c r="O361" s="14"/>
      <c r="P361" s="14"/>
      <c r="Q361" s="14"/>
    </row>
    <row r="362" spans="10:17" x14ac:dyDescent="0.2">
      <c r="J362" s="32"/>
      <c r="K362" s="32"/>
      <c r="O362" s="14"/>
      <c r="P362" s="14"/>
      <c r="Q362" s="14"/>
    </row>
    <row r="363" spans="10:17" x14ac:dyDescent="0.2">
      <c r="J363" s="32"/>
      <c r="K363" s="32"/>
      <c r="O363" s="14"/>
      <c r="P363" s="14"/>
      <c r="Q363" s="14"/>
    </row>
    <row r="364" spans="10:17" x14ac:dyDescent="0.2">
      <c r="J364" s="32"/>
      <c r="K364" s="32"/>
      <c r="O364" s="14"/>
      <c r="P364" s="14"/>
      <c r="Q364" s="14"/>
    </row>
    <row r="365" spans="10:17" x14ac:dyDescent="0.2">
      <c r="J365" s="32"/>
      <c r="K365" s="32"/>
      <c r="O365" s="14"/>
      <c r="P365" s="14"/>
      <c r="Q365" s="14"/>
    </row>
    <row r="366" spans="10:17" x14ac:dyDescent="0.2">
      <c r="J366" s="32"/>
      <c r="K366" s="32"/>
      <c r="O366" s="14"/>
      <c r="P366" s="14"/>
      <c r="Q366" s="14"/>
    </row>
    <row r="367" spans="10:17" x14ac:dyDescent="0.2">
      <c r="J367" s="32"/>
      <c r="K367" s="32"/>
      <c r="O367" s="14"/>
      <c r="P367" s="14"/>
      <c r="Q367" s="14"/>
    </row>
    <row r="368" spans="10:17" x14ac:dyDescent="0.2">
      <c r="J368" s="32"/>
      <c r="K368" s="32"/>
      <c r="O368" s="14"/>
      <c r="P368" s="14"/>
      <c r="Q368" s="14"/>
    </row>
    <row r="369" spans="10:17" x14ac:dyDescent="0.2">
      <c r="J369" s="32"/>
      <c r="K369" s="32"/>
      <c r="O369" s="14"/>
      <c r="P369" s="14"/>
      <c r="Q369" s="14"/>
    </row>
    <row r="370" spans="10:17" x14ac:dyDescent="0.2">
      <c r="J370" s="32"/>
      <c r="K370" s="32"/>
      <c r="O370" s="14"/>
      <c r="P370" s="14"/>
      <c r="Q370" s="14"/>
    </row>
    <row r="371" spans="10:17" x14ac:dyDescent="0.2">
      <c r="J371" s="32"/>
      <c r="K371" s="32"/>
      <c r="O371" s="14"/>
      <c r="P371" s="14"/>
      <c r="Q371" s="14"/>
    </row>
    <row r="372" spans="10:17" x14ac:dyDescent="0.2">
      <c r="J372" s="32"/>
      <c r="K372" s="32"/>
      <c r="O372" s="14"/>
      <c r="P372" s="14"/>
      <c r="Q372" s="14"/>
    </row>
    <row r="373" spans="10:17" x14ac:dyDescent="0.2">
      <c r="J373" s="32"/>
      <c r="K373" s="32"/>
      <c r="O373" s="14"/>
      <c r="P373" s="14"/>
      <c r="Q373" s="14"/>
    </row>
    <row r="374" spans="10:17" x14ac:dyDescent="0.2">
      <c r="J374" s="32"/>
      <c r="K374" s="32"/>
      <c r="O374" s="14"/>
      <c r="P374" s="14"/>
      <c r="Q374" s="14"/>
    </row>
    <row r="375" spans="10:17" x14ac:dyDescent="0.2">
      <c r="J375" s="32"/>
      <c r="K375" s="32"/>
      <c r="O375" s="14"/>
      <c r="P375" s="14"/>
      <c r="Q375" s="14"/>
    </row>
    <row r="376" spans="10:17" x14ac:dyDescent="0.2">
      <c r="J376" s="32"/>
      <c r="K376" s="32"/>
      <c r="O376" s="14"/>
      <c r="P376" s="14"/>
      <c r="Q376" s="14"/>
    </row>
    <row r="377" spans="10:17" x14ac:dyDescent="0.2">
      <c r="J377" s="32"/>
      <c r="K377" s="32"/>
      <c r="O377" s="14"/>
      <c r="P377" s="14"/>
      <c r="Q377" s="14"/>
    </row>
    <row r="378" spans="10:17" x14ac:dyDescent="0.2">
      <c r="J378" s="32"/>
      <c r="K378" s="32"/>
      <c r="O378" s="14"/>
      <c r="P378" s="14"/>
      <c r="Q378" s="14"/>
    </row>
    <row r="379" spans="10:17" x14ac:dyDescent="0.2">
      <c r="J379" s="32"/>
      <c r="K379" s="32"/>
      <c r="O379" s="14"/>
      <c r="P379" s="14"/>
      <c r="Q379" s="14"/>
    </row>
    <row r="380" spans="10:17" x14ac:dyDescent="0.2">
      <c r="J380" s="32"/>
      <c r="K380" s="32"/>
      <c r="O380" s="14"/>
      <c r="P380" s="14"/>
      <c r="Q380" s="14"/>
    </row>
    <row r="381" spans="10:17" x14ac:dyDescent="0.2">
      <c r="J381" s="32"/>
      <c r="K381" s="32"/>
      <c r="O381" s="14"/>
      <c r="P381" s="14"/>
      <c r="Q381" s="14"/>
    </row>
    <row r="382" spans="10:17" x14ac:dyDescent="0.2">
      <c r="J382" s="32"/>
      <c r="K382" s="32"/>
      <c r="O382" s="14"/>
      <c r="P382" s="14"/>
      <c r="Q382" s="14"/>
    </row>
    <row r="383" spans="10:17" x14ac:dyDescent="0.2">
      <c r="J383" s="32"/>
      <c r="K383" s="32"/>
      <c r="O383" s="14"/>
      <c r="P383" s="14"/>
      <c r="Q383" s="14"/>
    </row>
    <row r="384" spans="10:17" x14ac:dyDescent="0.2">
      <c r="J384" s="32"/>
      <c r="K384" s="32"/>
      <c r="O384" s="14"/>
      <c r="P384" s="14"/>
      <c r="Q384" s="14"/>
    </row>
    <row r="385" spans="10:17" x14ac:dyDescent="0.2">
      <c r="J385" s="32"/>
      <c r="K385" s="32"/>
      <c r="O385" s="14"/>
      <c r="P385" s="14"/>
      <c r="Q385" s="14"/>
    </row>
    <row r="386" spans="10:17" x14ac:dyDescent="0.2">
      <c r="J386" s="32"/>
      <c r="K386" s="32"/>
      <c r="O386" s="14"/>
      <c r="P386" s="14"/>
      <c r="Q386" s="14"/>
    </row>
    <row r="387" spans="10:17" x14ac:dyDescent="0.2">
      <c r="J387" s="32"/>
      <c r="K387" s="32"/>
      <c r="O387" s="14"/>
      <c r="P387" s="14"/>
      <c r="Q387" s="14"/>
    </row>
    <row r="388" spans="10:17" x14ac:dyDescent="0.2">
      <c r="J388" s="32"/>
      <c r="K388" s="32"/>
      <c r="O388" s="14"/>
      <c r="P388" s="14"/>
      <c r="Q388" s="14"/>
    </row>
    <row r="389" spans="10:17" x14ac:dyDescent="0.2">
      <c r="J389" s="32"/>
      <c r="K389" s="32"/>
      <c r="O389" s="14"/>
      <c r="P389" s="14"/>
      <c r="Q389" s="14"/>
    </row>
    <row r="390" spans="10:17" x14ac:dyDescent="0.2">
      <c r="J390" s="32"/>
      <c r="K390" s="32"/>
      <c r="O390" s="14"/>
      <c r="P390" s="14"/>
      <c r="Q390" s="14"/>
    </row>
    <row r="391" spans="10:17" x14ac:dyDescent="0.2">
      <c r="J391" s="32"/>
      <c r="K391" s="32"/>
      <c r="O391" s="14"/>
      <c r="P391" s="14"/>
      <c r="Q391" s="14"/>
    </row>
    <row r="392" spans="10:17" x14ac:dyDescent="0.2">
      <c r="J392" s="32"/>
      <c r="K392" s="32"/>
      <c r="O392" s="14"/>
      <c r="P392" s="14"/>
      <c r="Q392" s="14"/>
    </row>
    <row r="393" spans="10:17" x14ac:dyDescent="0.2">
      <c r="J393" s="32"/>
      <c r="K393" s="32"/>
      <c r="O393" s="14"/>
      <c r="P393" s="14"/>
      <c r="Q393" s="14"/>
    </row>
    <row r="394" spans="10:17" x14ac:dyDescent="0.2">
      <c r="J394" s="32"/>
      <c r="K394" s="32"/>
      <c r="O394" s="14"/>
      <c r="P394" s="14"/>
      <c r="Q394" s="14"/>
    </row>
    <row r="395" spans="10:17" x14ac:dyDescent="0.2">
      <c r="J395" s="32"/>
      <c r="K395" s="32"/>
      <c r="O395" s="14"/>
      <c r="P395" s="14"/>
      <c r="Q395" s="14"/>
    </row>
    <row r="396" spans="10:17" x14ac:dyDescent="0.2">
      <c r="J396" s="32"/>
      <c r="K396" s="32"/>
      <c r="O396" s="14"/>
      <c r="P396" s="14"/>
      <c r="Q396" s="14"/>
    </row>
    <row r="397" spans="10:17" x14ac:dyDescent="0.2">
      <c r="J397" s="32"/>
      <c r="K397" s="32"/>
      <c r="O397" s="14"/>
      <c r="P397" s="14"/>
      <c r="Q397" s="14"/>
    </row>
    <row r="398" spans="10:17" x14ac:dyDescent="0.2">
      <c r="J398" s="32"/>
      <c r="K398" s="32"/>
      <c r="O398" s="14"/>
      <c r="P398" s="14"/>
      <c r="Q398" s="14"/>
    </row>
    <row r="399" spans="10:17" x14ac:dyDescent="0.2">
      <c r="J399" s="32"/>
      <c r="K399" s="32"/>
      <c r="O399" s="14"/>
      <c r="P399" s="14"/>
      <c r="Q399" s="14"/>
    </row>
    <row r="400" spans="10:17" x14ac:dyDescent="0.2">
      <c r="J400" s="32"/>
      <c r="K400" s="32"/>
      <c r="O400" s="14"/>
      <c r="P400" s="14"/>
      <c r="Q400" s="14"/>
    </row>
    <row r="401" spans="10:17" x14ac:dyDescent="0.2">
      <c r="J401" s="32"/>
      <c r="K401" s="32"/>
      <c r="O401" s="14"/>
      <c r="P401" s="14"/>
      <c r="Q401" s="14"/>
    </row>
    <row r="402" spans="10:17" x14ac:dyDescent="0.2">
      <c r="J402" s="32"/>
      <c r="K402" s="32"/>
      <c r="O402" s="14"/>
      <c r="P402" s="14"/>
      <c r="Q402" s="14"/>
    </row>
    <row r="403" spans="10:17" x14ac:dyDescent="0.2">
      <c r="J403" s="32"/>
      <c r="K403" s="32"/>
      <c r="O403" s="14"/>
      <c r="P403" s="14"/>
      <c r="Q403" s="14"/>
    </row>
    <row r="404" spans="10:17" x14ac:dyDescent="0.2">
      <c r="J404" s="32"/>
      <c r="K404" s="32"/>
      <c r="O404" s="14"/>
      <c r="P404" s="14"/>
      <c r="Q404" s="14"/>
    </row>
    <row r="405" spans="10:17" x14ac:dyDescent="0.2">
      <c r="J405" s="32"/>
      <c r="K405" s="32"/>
      <c r="O405" s="14"/>
      <c r="P405" s="14"/>
      <c r="Q405" s="14"/>
    </row>
    <row r="406" spans="10:17" x14ac:dyDescent="0.2">
      <c r="J406" s="32"/>
      <c r="K406" s="32"/>
      <c r="O406" s="14"/>
      <c r="P406" s="14"/>
      <c r="Q406" s="14"/>
    </row>
    <row r="407" spans="10:17" x14ac:dyDescent="0.2">
      <c r="J407" s="32"/>
      <c r="K407" s="32"/>
      <c r="O407" s="14"/>
      <c r="P407" s="14"/>
      <c r="Q407" s="14"/>
    </row>
    <row r="408" spans="10:17" x14ac:dyDescent="0.2">
      <c r="J408" s="32"/>
      <c r="K408" s="32"/>
      <c r="O408" s="14"/>
      <c r="P408" s="14"/>
      <c r="Q408" s="14"/>
    </row>
    <row r="409" spans="10:17" x14ac:dyDescent="0.2">
      <c r="J409" s="32"/>
      <c r="K409" s="32"/>
      <c r="O409" s="14"/>
      <c r="P409" s="14"/>
      <c r="Q409" s="14"/>
    </row>
    <row r="410" spans="10:17" x14ac:dyDescent="0.2">
      <c r="J410" s="32"/>
      <c r="K410" s="32"/>
      <c r="O410" s="14"/>
      <c r="P410" s="14"/>
      <c r="Q410" s="14"/>
    </row>
    <row r="411" spans="10:17" x14ac:dyDescent="0.2">
      <c r="J411" s="32"/>
      <c r="K411" s="32"/>
      <c r="O411" s="14"/>
      <c r="P411" s="14"/>
      <c r="Q411" s="14"/>
    </row>
    <row r="412" spans="10:17" x14ac:dyDescent="0.2">
      <c r="J412" s="32"/>
      <c r="K412" s="32"/>
      <c r="O412" s="14"/>
      <c r="P412" s="14"/>
      <c r="Q412" s="14"/>
    </row>
    <row r="413" spans="10:17" x14ac:dyDescent="0.2">
      <c r="J413" s="32"/>
      <c r="K413" s="32"/>
      <c r="O413" s="14"/>
      <c r="P413" s="14"/>
      <c r="Q413" s="14"/>
    </row>
    <row r="414" spans="10:17" x14ac:dyDescent="0.2">
      <c r="J414" s="32"/>
      <c r="K414" s="32"/>
      <c r="O414" s="14"/>
      <c r="P414" s="14"/>
      <c r="Q414" s="14"/>
    </row>
    <row r="415" spans="10:17" x14ac:dyDescent="0.2">
      <c r="J415" s="32"/>
      <c r="K415" s="32"/>
      <c r="O415" s="14"/>
      <c r="P415" s="14"/>
      <c r="Q415" s="14"/>
    </row>
    <row r="416" spans="10:17" x14ac:dyDescent="0.2">
      <c r="J416" s="32"/>
      <c r="K416" s="32"/>
      <c r="O416" s="14"/>
      <c r="P416" s="14"/>
      <c r="Q416" s="14"/>
    </row>
    <row r="417" spans="10:17" x14ac:dyDescent="0.2">
      <c r="J417" s="32"/>
      <c r="K417" s="32"/>
      <c r="O417" s="14"/>
      <c r="P417" s="14"/>
      <c r="Q417" s="14"/>
    </row>
    <row r="418" spans="10:17" x14ac:dyDescent="0.2">
      <c r="J418" s="32"/>
      <c r="K418" s="32"/>
      <c r="O418" s="14"/>
      <c r="P418" s="14"/>
      <c r="Q418" s="14"/>
    </row>
    <row r="419" spans="10:17" x14ac:dyDescent="0.2">
      <c r="J419" s="32"/>
      <c r="K419" s="32"/>
      <c r="O419" s="14"/>
      <c r="P419" s="14"/>
      <c r="Q419" s="14"/>
    </row>
    <row r="420" spans="10:17" x14ac:dyDescent="0.2">
      <c r="J420" s="32"/>
      <c r="K420" s="32"/>
      <c r="O420" s="14"/>
      <c r="P420" s="14"/>
      <c r="Q420" s="14"/>
    </row>
    <row r="421" spans="10:17" x14ac:dyDescent="0.2">
      <c r="J421" s="32"/>
      <c r="K421" s="32"/>
      <c r="O421" s="14"/>
      <c r="P421" s="14"/>
      <c r="Q421" s="14"/>
    </row>
    <row r="422" spans="10:17" x14ac:dyDescent="0.2">
      <c r="J422" s="32"/>
      <c r="K422" s="32"/>
      <c r="O422" s="14"/>
      <c r="P422" s="14"/>
      <c r="Q422" s="14"/>
    </row>
    <row r="423" spans="10:17" x14ac:dyDescent="0.2">
      <c r="J423" s="32"/>
      <c r="K423" s="32"/>
      <c r="O423" s="14"/>
      <c r="P423" s="14"/>
      <c r="Q423" s="14"/>
    </row>
    <row r="424" spans="10:17" x14ac:dyDescent="0.2">
      <c r="J424" s="32"/>
      <c r="K424" s="32"/>
      <c r="O424" s="14"/>
      <c r="P424" s="14"/>
      <c r="Q424" s="14"/>
    </row>
    <row r="425" spans="10:17" x14ac:dyDescent="0.2">
      <c r="J425" s="32"/>
      <c r="K425" s="32"/>
      <c r="O425" s="14"/>
      <c r="P425" s="14"/>
      <c r="Q425" s="14"/>
    </row>
    <row r="426" spans="10:17" x14ac:dyDescent="0.2">
      <c r="J426" s="32"/>
      <c r="K426" s="32"/>
      <c r="O426" s="14"/>
      <c r="P426" s="14"/>
      <c r="Q426" s="14"/>
    </row>
    <row r="427" spans="10:17" x14ac:dyDescent="0.2">
      <c r="J427" s="32"/>
      <c r="K427" s="32"/>
      <c r="O427" s="14"/>
      <c r="P427" s="14"/>
      <c r="Q427" s="14"/>
    </row>
    <row r="428" spans="10:17" x14ac:dyDescent="0.2">
      <c r="J428" s="32"/>
      <c r="K428" s="32"/>
      <c r="O428" s="14"/>
      <c r="P428" s="14"/>
      <c r="Q428" s="14"/>
    </row>
    <row r="429" spans="10:17" x14ac:dyDescent="0.2">
      <c r="J429" s="32"/>
      <c r="K429" s="32"/>
      <c r="O429" s="14"/>
      <c r="P429" s="14"/>
      <c r="Q429" s="14"/>
    </row>
    <row r="430" spans="10:17" x14ac:dyDescent="0.2">
      <c r="J430" s="32"/>
      <c r="K430" s="32"/>
      <c r="O430" s="14"/>
      <c r="P430" s="14"/>
      <c r="Q430" s="14"/>
    </row>
    <row r="431" spans="10:17" x14ac:dyDescent="0.2">
      <c r="J431" s="32"/>
      <c r="K431" s="32"/>
      <c r="O431" s="14"/>
      <c r="P431" s="14"/>
      <c r="Q431" s="14"/>
    </row>
    <row r="432" spans="10:17" x14ac:dyDescent="0.2">
      <c r="J432" s="32"/>
      <c r="K432" s="32"/>
      <c r="O432" s="14"/>
      <c r="P432" s="14"/>
      <c r="Q432" s="14"/>
    </row>
    <row r="433" spans="10:17" x14ac:dyDescent="0.2">
      <c r="J433" s="32"/>
      <c r="K433" s="32"/>
      <c r="O433" s="14"/>
      <c r="P433" s="14"/>
      <c r="Q433" s="14"/>
    </row>
    <row r="434" spans="10:17" x14ac:dyDescent="0.2">
      <c r="J434" s="32"/>
      <c r="K434" s="32"/>
      <c r="O434" s="14"/>
      <c r="P434" s="14"/>
      <c r="Q434" s="14"/>
    </row>
    <row r="435" spans="10:17" x14ac:dyDescent="0.2">
      <c r="J435" s="32"/>
      <c r="K435" s="32"/>
      <c r="O435" s="14"/>
      <c r="P435" s="14"/>
      <c r="Q435" s="14"/>
    </row>
    <row r="436" spans="10:17" x14ac:dyDescent="0.2">
      <c r="J436" s="32"/>
      <c r="K436" s="32"/>
      <c r="O436" s="14"/>
      <c r="P436" s="14"/>
      <c r="Q436" s="14"/>
    </row>
    <row r="437" spans="10:17" x14ac:dyDescent="0.2">
      <c r="J437" s="32"/>
      <c r="K437" s="32"/>
      <c r="O437" s="14"/>
      <c r="P437" s="14"/>
      <c r="Q437" s="14"/>
    </row>
    <row r="438" spans="10:17" x14ac:dyDescent="0.2">
      <c r="J438" s="32"/>
      <c r="K438" s="32"/>
      <c r="O438" s="14"/>
      <c r="P438" s="14"/>
      <c r="Q438" s="14"/>
    </row>
    <row r="439" spans="10:17" x14ac:dyDescent="0.2">
      <c r="J439" s="32"/>
      <c r="K439" s="32"/>
      <c r="O439" s="14"/>
      <c r="P439" s="14"/>
      <c r="Q439" s="14"/>
    </row>
    <row r="440" spans="10:17" x14ac:dyDescent="0.2">
      <c r="J440" s="32"/>
      <c r="K440" s="32"/>
      <c r="O440" s="14"/>
      <c r="P440" s="14"/>
      <c r="Q440" s="14"/>
    </row>
    <row r="441" spans="10:17" x14ac:dyDescent="0.2">
      <c r="J441" s="32"/>
      <c r="K441" s="32"/>
      <c r="O441" s="14"/>
      <c r="P441" s="14"/>
      <c r="Q441" s="14"/>
    </row>
    <row r="442" spans="10:17" x14ac:dyDescent="0.2">
      <c r="J442" s="32"/>
      <c r="K442" s="32"/>
      <c r="O442" s="14"/>
      <c r="P442" s="14"/>
      <c r="Q442" s="14"/>
    </row>
    <row r="443" spans="10:17" x14ac:dyDescent="0.2">
      <c r="J443" s="32"/>
      <c r="K443" s="32"/>
      <c r="O443" s="14"/>
      <c r="P443" s="14"/>
      <c r="Q443" s="14"/>
    </row>
    <row r="444" spans="10:17" x14ac:dyDescent="0.2">
      <c r="J444" s="32"/>
      <c r="K444" s="32"/>
      <c r="O444" s="14"/>
      <c r="P444" s="14"/>
      <c r="Q444" s="14"/>
    </row>
    <row r="445" spans="10:17" x14ac:dyDescent="0.2">
      <c r="J445" s="32"/>
      <c r="K445" s="32"/>
      <c r="O445" s="14"/>
      <c r="P445" s="14"/>
      <c r="Q445" s="14"/>
    </row>
    <row r="446" spans="10:17" x14ac:dyDescent="0.2">
      <c r="J446" s="32"/>
      <c r="K446" s="32"/>
      <c r="O446" s="14"/>
      <c r="P446" s="14"/>
      <c r="Q446" s="14"/>
    </row>
    <row r="447" spans="10:17" x14ac:dyDescent="0.2">
      <c r="J447" s="32"/>
      <c r="K447" s="32"/>
      <c r="O447" s="14"/>
      <c r="P447" s="14"/>
      <c r="Q447" s="14"/>
    </row>
    <row r="448" spans="10:17" x14ac:dyDescent="0.2">
      <c r="J448" s="32"/>
      <c r="K448" s="32"/>
      <c r="O448" s="14"/>
      <c r="P448" s="14"/>
      <c r="Q448" s="14"/>
    </row>
    <row r="449" spans="10:17" x14ac:dyDescent="0.2">
      <c r="J449" s="32"/>
      <c r="K449" s="32"/>
      <c r="O449" s="14"/>
      <c r="P449" s="14"/>
      <c r="Q449" s="14"/>
    </row>
    <row r="450" spans="10:17" x14ac:dyDescent="0.2">
      <c r="J450" s="32"/>
      <c r="K450" s="32"/>
      <c r="O450" s="14"/>
      <c r="P450" s="14"/>
      <c r="Q450" s="14"/>
    </row>
    <row r="451" spans="10:17" x14ac:dyDescent="0.2">
      <c r="J451" s="32"/>
      <c r="K451" s="32"/>
      <c r="O451" s="14"/>
      <c r="P451" s="14"/>
      <c r="Q451" s="14"/>
    </row>
    <row r="452" spans="10:17" x14ac:dyDescent="0.2">
      <c r="J452" s="32"/>
      <c r="K452" s="32"/>
      <c r="O452" s="14"/>
      <c r="P452" s="14"/>
      <c r="Q452" s="14"/>
    </row>
    <row r="453" spans="10:17" x14ac:dyDescent="0.2">
      <c r="J453" s="32"/>
      <c r="K453" s="32"/>
      <c r="O453" s="14"/>
      <c r="P453" s="14"/>
      <c r="Q453" s="14"/>
    </row>
    <row r="454" spans="10:17" x14ac:dyDescent="0.2">
      <c r="J454" s="32"/>
      <c r="K454" s="32"/>
      <c r="O454" s="14"/>
      <c r="P454" s="14"/>
      <c r="Q454" s="14"/>
    </row>
    <row r="455" spans="10:17" x14ac:dyDescent="0.2">
      <c r="J455" s="32"/>
      <c r="K455" s="32"/>
      <c r="O455" s="14"/>
      <c r="P455" s="14"/>
      <c r="Q455" s="14"/>
    </row>
    <row r="456" spans="10:17" x14ac:dyDescent="0.2">
      <c r="J456" s="32"/>
      <c r="K456" s="32"/>
      <c r="O456" s="14"/>
      <c r="P456" s="14"/>
      <c r="Q456" s="14"/>
    </row>
    <row r="457" spans="10:17" x14ac:dyDescent="0.2">
      <c r="J457" s="32"/>
      <c r="K457" s="32"/>
      <c r="O457" s="14"/>
      <c r="P457" s="14"/>
      <c r="Q457" s="14"/>
    </row>
    <row r="458" spans="10:17" x14ac:dyDescent="0.2">
      <c r="J458" s="32"/>
      <c r="K458" s="32"/>
      <c r="O458" s="14"/>
      <c r="P458" s="14"/>
      <c r="Q458" s="14"/>
    </row>
    <row r="459" spans="10:17" x14ac:dyDescent="0.2">
      <c r="J459" s="32"/>
      <c r="K459" s="32"/>
      <c r="O459" s="14"/>
      <c r="P459" s="14"/>
      <c r="Q459" s="14"/>
    </row>
    <row r="460" spans="10:17" x14ac:dyDescent="0.2">
      <c r="J460" s="32"/>
      <c r="K460" s="32"/>
      <c r="O460" s="14"/>
      <c r="P460" s="14"/>
      <c r="Q460" s="14"/>
    </row>
    <row r="461" spans="10:17" x14ac:dyDescent="0.2">
      <c r="J461" s="32"/>
      <c r="K461" s="32"/>
      <c r="O461" s="14"/>
      <c r="P461" s="14"/>
      <c r="Q461" s="14"/>
    </row>
    <row r="462" spans="10:17" x14ac:dyDescent="0.2">
      <c r="J462" s="32"/>
      <c r="K462" s="32"/>
      <c r="O462" s="14"/>
      <c r="P462" s="14"/>
      <c r="Q462" s="14"/>
    </row>
    <row r="463" spans="10:17" x14ac:dyDescent="0.2">
      <c r="J463" s="32"/>
      <c r="K463" s="32"/>
      <c r="O463" s="14"/>
      <c r="P463" s="14"/>
      <c r="Q463" s="14"/>
    </row>
    <row r="464" spans="10:17" x14ac:dyDescent="0.2">
      <c r="J464" s="32"/>
      <c r="K464" s="32"/>
      <c r="O464" s="14"/>
      <c r="P464" s="14"/>
      <c r="Q464" s="14"/>
    </row>
    <row r="465" spans="10:17" x14ac:dyDescent="0.2">
      <c r="J465" s="32"/>
      <c r="K465" s="32"/>
      <c r="O465" s="14"/>
      <c r="P465" s="14"/>
      <c r="Q465" s="14"/>
    </row>
    <row r="466" spans="10:17" x14ac:dyDescent="0.2">
      <c r="J466" s="32"/>
      <c r="K466" s="32"/>
      <c r="O466" s="14"/>
      <c r="P466" s="14"/>
      <c r="Q466" s="14"/>
    </row>
    <row r="467" spans="10:17" x14ac:dyDescent="0.2">
      <c r="J467" s="32"/>
      <c r="K467" s="32"/>
      <c r="O467" s="14"/>
      <c r="P467" s="14"/>
      <c r="Q467" s="14"/>
    </row>
    <row r="468" spans="10:17" x14ac:dyDescent="0.2">
      <c r="J468" s="32"/>
      <c r="K468" s="32"/>
      <c r="O468" s="14"/>
      <c r="P468" s="14"/>
      <c r="Q468" s="14"/>
    </row>
    <row r="469" spans="10:17" x14ac:dyDescent="0.2">
      <c r="J469" s="32"/>
      <c r="K469" s="32"/>
      <c r="O469" s="14"/>
      <c r="P469" s="14"/>
      <c r="Q469" s="14"/>
    </row>
    <row r="470" spans="10:17" x14ac:dyDescent="0.2">
      <c r="J470" s="32"/>
      <c r="K470" s="32"/>
      <c r="O470" s="14"/>
      <c r="P470" s="14"/>
      <c r="Q470" s="14"/>
    </row>
    <row r="471" spans="10:17" x14ac:dyDescent="0.2">
      <c r="J471" s="32"/>
      <c r="K471" s="32"/>
      <c r="O471" s="14"/>
      <c r="P471" s="14"/>
      <c r="Q471" s="14"/>
    </row>
    <row r="472" spans="10:17" x14ac:dyDescent="0.2">
      <c r="J472" s="32"/>
      <c r="K472" s="32"/>
      <c r="O472" s="14"/>
      <c r="P472" s="14"/>
      <c r="Q472" s="14"/>
    </row>
    <row r="473" spans="10:17" x14ac:dyDescent="0.2">
      <c r="J473" s="32"/>
      <c r="K473" s="32"/>
      <c r="O473" s="14"/>
      <c r="P473" s="14"/>
      <c r="Q473" s="14"/>
    </row>
    <row r="474" spans="10:17" x14ac:dyDescent="0.2">
      <c r="J474" s="32"/>
      <c r="K474" s="32"/>
      <c r="O474" s="14"/>
      <c r="P474" s="14"/>
      <c r="Q474" s="14"/>
    </row>
    <row r="475" spans="10:17" x14ac:dyDescent="0.2">
      <c r="J475" s="32"/>
      <c r="K475" s="32"/>
      <c r="O475" s="14"/>
      <c r="P475" s="14"/>
      <c r="Q475" s="14"/>
    </row>
    <row r="476" spans="10:17" x14ac:dyDescent="0.2">
      <c r="J476" s="32"/>
      <c r="K476" s="32"/>
      <c r="O476" s="14"/>
      <c r="P476" s="14"/>
      <c r="Q476" s="14"/>
    </row>
    <row r="477" spans="10:17" x14ac:dyDescent="0.2">
      <c r="J477" s="32"/>
      <c r="K477" s="32"/>
      <c r="O477" s="14"/>
      <c r="P477" s="14"/>
      <c r="Q477" s="14"/>
    </row>
    <row r="478" spans="10:17" x14ac:dyDescent="0.2">
      <c r="J478" s="32"/>
      <c r="K478" s="32"/>
      <c r="O478" s="14"/>
      <c r="P478" s="14"/>
      <c r="Q478" s="14"/>
    </row>
    <row r="479" spans="10:17" x14ac:dyDescent="0.2">
      <c r="J479" s="32"/>
      <c r="K479" s="32"/>
      <c r="O479" s="14"/>
      <c r="P479" s="14"/>
      <c r="Q479" s="14"/>
    </row>
    <row r="480" spans="10:17" x14ac:dyDescent="0.2">
      <c r="J480" s="32"/>
      <c r="K480" s="32"/>
      <c r="O480" s="14"/>
      <c r="P480" s="14"/>
      <c r="Q480" s="14"/>
    </row>
    <row r="481" spans="10:17" x14ac:dyDescent="0.2">
      <c r="J481" s="32"/>
      <c r="K481" s="32"/>
      <c r="O481" s="14"/>
      <c r="P481" s="14"/>
      <c r="Q481" s="14"/>
    </row>
    <row r="482" spans="10:17" x14ac:dyDescent="0.2">
      <c r="J482" s="32"/>
      <c r="K482" s="32"/>
      <c r="O482" s="14"/>
      <c r="P482" s="14"/>
      <c r="Q482" s="14"/>
    </row>
    <row r="483" spans="10:17" x14ac:dyDescent="0.2">
      <c r="J483" s="32"/>
      <c r="K483" s="32"/>
      <c r="O483" s="14"/>
      <c r="P483" s="14"/>
      <c r="Q483" s="14"/>
    </row>
    <row r="484" spans="10:17" x14ac:dyDescent="0.2">
      <c r="J484" s="32"/>
      <c r="K484" s="32"/>
      <c r="O484" s="14"/>
      <c r="P484" s="14"/>
      <c r="Q484" s="14"/>
    </row>
    <row r="485" spans="10:17" x14ac:dyDescent="0.2">
      <c r="J485" s="32"/>
      <c r="K485" s="32"/>
      <c r="O485" s="14"/>
      <c r="P485" s="14"/>
      <c r="Q485" s="14"/>
    </row>
    <row r="486" spans="10:17" x14ac:dyDescent="0.2">
      <c r="J486" s="32"/>
      <c r="K486" s="32"/>
      <c r="O486" s="14"/>
      <c r="P486" s="14"/>
      <c r="Q486" s="14"/>
    </row>
    <row r="487" spans="10:17" x14ac:dyDescent="0.2">
      <c r="J487" s="32"/>
      <c r="K487" s="32"/>
      <c r="O487" s="14"/>
      <c r="P487" s="14"/>
      <c r="Q487" s="14"/>
    </row>
    <row r="488" spans="10:17" x14ac:dyDescent="0.2">
      <c r="J488" s="32"/>
      <c r="K488" s="32"/>
      <c r="O488" s="14"/>
      <c r="P488" s="14"/>
      <c r="Q488" s="14"/>
    </row>
    <row r="489" spans="10:17" x14ac:dyDescent="0.2">
      <c r="J489" s="32"/>
      <c r="K489" s="32"/>
      <c r="O489" s="14"/>
      <c r="P489" s="14"/>
      <c r="Q489" s="14"/>
    </row>
    <row r="490" spans="10:17" x14ac:dyDescent="0.2">
      <c r="J490" s="32"/>
      <c r="K490" s="32"/>
      <c r="O490" s="14"/>
      <c r="P490" s="14"/>
      <c r="Q490" s="14"/>
    </row>
    <row r="491" spans="10:17" x14ac:dyDescent="0.2">
      <c r="J491" s="32"/>
      <c r="K491" s="32"/>
      <c r="O491" s="14"/>
      <c r="P491" s="14"/>
      <c r="Q491" s="14"/>
    </row>
    <row r="492" spans="10:17" x14ac:dyDescent="0.2">
      <c r="J492" s="32"/>
      <c r="K492" s="32"/>
      <c r="O492" s="14"/>
      <c r="P492" s="14"/>
      <c r="Q492" s="14"/>
    </row>
    <row r="493" spans="10:17" x14ac:dyDescent="0.2">
      <c r="J493" s="32"/>
      <c r="K493" s="32"/>
      <c r="O493" s="14"/>
      <c r="P493" s="14"/>
      <c r="Q493" s="14"/>
    </row>
    <row r="494" spans="10:17" x14ac:dyDescent="0.2">
      <c r="J494" s="32"/>
      <c r="K494" s="32"/>
      <c r="O494" s="14"/>
      <c r="P494" s="14"/>
      <c r="Q494" s="14"/>
    </row>
    <row r="495" spans="10:17" x14ac:dyDescent="0.2">
      <c r="J495" s="32"/>
      <c r="K495" s="32"/>
      <c r="O495" s="14"/>
      <c r="P495" s="14"/>
      <c r="Q495" s="14"/>
    </row>
    <row r="496" spans="10:17" x14ac:dyDescent="0.2">
      <c r="J496" s="32"/>
      <c r="K496" s="32"/>
      <c r="O496" s="14"/>
      <c r="P496" s="14"/>
      <c r="Q496" s="14"/>
    </row>
    <row r="497" spans="10:17" x14ac:dyDescent="0.2">
      <c r="J497" s="32"/>
      <c r="K497" s="32"/>
      <c r="O497" s="14"/>
      <c r="P497" s="14"/>
      <c r="Q497" s="14"/>
    </row>
    <row r="498" spans="10:17" x14ac:dyDescent="0.2">
      <c r="J498" s="32"/>
      <c r="K498" s="32"/>
      <c r="O498" s="14"/>
      <c r="P498" s="14"/>
      <c r="Q498" s="14"/>
    </row>
    <row r="499" spans="10:17" x14ac:dyDescent="0.2">
      <c r="J499" s="32"/>
      <c r="K499" s="32"/>
      <c r="O499" s="14"/>
      <c r="P499" s="14"/>
      <c r="Q499" s="14"/>
    </row>
    <row r="500" spans="10:17" x14ac:dyDescent="0.2">
      <c r="J500" s="32"/>
      <c r="K500" s="32"/>
      <c r="O500" s="14"/>
      <c r="P500" s="14"/>
      <c r="Q500" s="14"/>
    </row>
    <row r="501" spans="10:17" x14ac:dyDescent="0.2">
      <c r="J501" s="32"/>
      <c r="K501" s="32"/>
      <c r="O501" s="14"/>
      <c r="P501" s="14"/>
      <c r="Q501" s="14"/>
    </row>
    <row r="502" spans="10:17" x14ac:dyDescent="0.2">
      <c r="J502" s="32"/>
      <c r="K502" s="32"/>
      <c r="O502" s="14"/>
      <c r="P502" s="14"/>
      <c r="Q502" s="14"/>
    </row>
    <row r="503" spans="10:17" x14ac:dyDescent="0.2">
      <c r="J503" s="32"/>
      <c r="K503" s="32"/>
      <c r="O503" s="14"/>
      <c r="P503" s="14"/>
      <c r="Q503" s="14"/>
    </row>
    <row r="504" spans="10:17" x14ac:dyDescent="0.2">
      <c r="J504" s="32"/>
      <c r="K504" s="32"/>
      <c r="O504" s="14"/>
      <c r="P504" s="14"/>
      <c r="Q504" s="14"/>
    </row>
    <row r="505" spans="10:17" x14ac:dyDescent="0.2">
      <c r="J505" s="32"/>
      <c r="K505" s="32"/>
      <c r="O505" s="14"/>
      <c r="P505" s="14"/>
      <c r="Q505" s="14"/>
    </row>
    <row r="506" spans="10:17" x14ac:dyDescent="0.2">
      <c r="J506" s="32"/>
      <c r="K506" s="32"/>
      <c r="O506" s="14"/>
      <c r="P506" s="14"/>
      <c r="Q506" s="14"/>
    </row>
    <row r="507" spans="10:17" x14ac:dyDescent="0.2">
      <c r="J507" s="32"/>
      <c r="K507" s="32"/>
      <c r="O507" s="14"/>
      <c r="P507" s="14"/>
      <c r="Q507" s="14"/>
    </row>
    <row r="508" spans="10:17" x14ac:dyDescent="0.2">
      <c r="J508" s="32"/>
      <c r="K508" s="32"/>
      <c r="O508" s="14"/>
      <c r="P508" s="14"/>
      <c r="Q508" s="14"/>
    </row>
    <row r="509" spans="10:17" x14ac:dyDescent="0.2">
      <c r="J509" s="32"/>
      <c r="K509" s="32"/>
      <c r="O509" s="14"/>
      <c r="P509" s="14"/>
      <c r="Q509" s="14"/>
    </row>
    <row r="510" spans="10:17" x14ac:dyDescent="0.2">
      <c r="J510" s="32"/>
      <c r="K510" s="32"/>
      <c r="O510" s="14"/>
      <c r="P510" s="14"/>
      <c r="Q510" s="14"/>
    </row>
    <row r="511" spans="10:17" x14ac:dyDescent="0.2">
      <c r="J511" s="32"/>
      <c r="K511" s="32"/>
      <c r="O511" s="14"/>
      <c r="P511" s="14"/>
      <c r="Q511" s="14"/>
    </row>
    <row r="512" spans="10:17" x14ac:dyDescent="0.2">
      <c r="J512" s="32"/>
      <c r="K512" s="32"/>
      <c r="O512" s="14"/>
      <c r="P512" s="14"/>
      <c r="Q512" s="14"/>
    </row>
    <row r="513" spans="10:17" x14ac:dyDescent="0.2">
      <c r="J513" s="32"/>
      <c r="K513" s="32"/>
      <c r="O513" s="14"/>
      <c r="P513" s="14"/>
      <c r="Q513" s="14"/>
    </row>
    <row r="514" spans="10:17" x14ac:dyDescent="0.2">
      <c r="J514" s="32"/>
      <c r="K514" s="32"/>
      <c r="O514" s="14"/>
      <c r="P514" s="14"/>
      <c r="Q514" s="14"/>
    </row>
    <row r="515" spans="10:17" x14ac:dyDescent="0.2">
      <c r="J515" s="32"/>
      <c r="K515" s="32"/>
      <c r="O515" s="14"/>
      <c r="P515" s="14"/>
      <c r="Q515" s="14"/>
    </row>
    <row r="516" spans="10:17" x14ac:dyDescent="0.2">
      <c r="J516" s="32"/>
      <c r="K516" s="32"/>
      <c r="O516" s="14"/>
      <c r="P516" s="14"/>
      <c r="Q516" s="14"/>
    </row>
    <row r="517" spans="10:17" x14ac:dyDescent="0.2">
      <c r="J517" s="32"/>
      <c r="K517" s="32"/>
      <c r="O517" s="14"/>
      <c r="P517" s="14"/>
      <c r="Q517" s="14"/>
    </row>
    <row r="518" spans="10:17" x14ac:dyDescent="0.2">
      <c r="J518" s="32"/>
      <c r="K518" s="32"/>
      <c r="O518" s="14"/>
      <c r="P518" s="14"/>
      <c r="Q518" s="14"/>
    </row>
    <row r="519" spans="10:17" x14ac:dyDescent="0.2">
      <c r="J519" s="32"/>
      <c r="K519" s="32"/>
      <c r="O519" s="14"/>
      <c r="P519" s="14"/>
      <c r="Q519" s="14"/>
    </row>
    <row r="520" spans="10:17" x14ac:dyDescent="0.2">
      <c r="J520" s="32"/>
      <c r="K520" s="32"/>
      <c r="O520" s="14"/>
      <c r="P520" s="14"/>
      <c r="Q520" s="14"/>
    </row>
    <row r="521" spans="10:17" x14ac:dyDescent="0.2">
      <c r="J521" s="32"/>
      <c r="K521" s="32"/>
      <c r="O521" s="14"/>
      <c r="P521" s="14"/>
      <c r="Q521" s="14"/>
    </row>
    <row r="522" spans="10:17" x14ac:dyDescent="0.2">
      <c r="J522" s="32"/>
      <c r="K522" s="32"/>
      <c r="O522" s="14"/>
      <c r="P522" s="14"/>
      <c r="Q522" s="14"/>
    </row>
    <row r="523" spans="10:17" x14ac:dyDescent="0.2">
      <c r="J523" s="32"/>
      <c r="K523" s="32"/>
      <c r="O523" s="14"/>
      <c r="P523" s="14"/>
      <c r="Q523" s="14"/>
    </row>
    <row r="524" spans="10:17" x14ac:dyDescent="0.2">
      <c r="J524" s="32"/>
      <c r="K524" s="32"/>
    </row>
    <row r="525" spans="10:17" x14ac:dyDescent="0.2">
      <c r="J525" s="32"/>
      <c r="K525" s="32"/>
    </row>
    <row r="526" spans="10:17" x14ac:dyDescent="0.2">
      <c r="J526" s="32"/>
      <c r="K526" s="32"/>
    </row>
    <row r="527" spans="10:17" x14ac:dyDescent="0.2">
      <c r="J527" s="32"/>
      <c r="K527" s="32"/>
    </row>
    <row r="528" spans="10:17" x14ac:dyDescent="0.2">
      <c r="J528" s="32"/>
      <c r="K528" s="32"/>
    </row>
    <row r="529" spans="10:11" x14ac:dyDescent="0.2">
      <c r="J529" s="32"/>
      <c r="K529" s="32"/>
    </row>
    <row r="530" spans="10:11" x14ac:dyDescent="0.2">
      <c r="J530" s="32"/>
      <c r="K530" s="32"/>
    </row>
    <row r="531" spans="10:11" x14ac:dyDescent="0.2">
      <c r="J531" s="32"/>
      <c r="K531" s="32"/>
    </row>
    <row r="532" spans="10:11" x14ac:dyDescent="0.2">
      <c r="J532" s="32"/>
      <c r="K532" s="32"/>
    </row>
    <row r="533" spans="10:11" x14ac:dyDescent="0.2">
      <c r="J533" s="32"/>
      <c r="K533" s="32"/>
    </row>
    <row r="534" spans="10:11" x14ac:dyDescent="0.2">
      <c r="J534" s="32"/>
      <c r="K534" s="32"/>
    </row>
    <row r="535" spans="10:11" x14ac:dyDescent="0.2">
      <c r="J535" s="32"/>
      <c r="K535" s="32"/>
    </row>
    <row r="536" spans="10:11" x14ac:dyDescent="0.2">
      <c r="J536" s="32"/>
      <c r="K536" s="32"/>
    </row>
    <row r="537" spans="10:11" x14ac:dyDescent="0.2">
      <c r="J537" s="32"/>
      <c r="K537" s="32"/>
    </row>
    <row r="538" spans="10:11" x14ac:dyDescent="0.2">
      <c r="J538" s="32"/>
      <c r="K538" s="32"/>
    </row>
    <row r="539" spans="10:11" x14ac:dyDescent="0.2">
      <c r="J539" s="32"/>
      <c r="K539" s="32"/>
    </row>
    <row r="540" spans="10:11" x14ac:dyDescent="0.2">
      <c r="J540" s="32"/>
      <c r="K540" s="32"/>
    </row>
    <row r="541" spans="10:11" x14ac:dyDescent="0.2">
      <c r="J541" s="32"/>
      <c r="K541" s="32"/>
    </row>
    <row r="542" spans="10:11" x14ac:dyDescent="0.2">
      <c r="J542" s="32"/>
      <c r="K542" s="32"/>
    </row>
    <row r="543" spans="10:11" x14ac:dyDescent="0.2">
      <c r="J543" s="32"/>
      <c r="K543" s="32"/>
    </row>
    <row r="544" spans="10:11" x14ac:dyDescent="0.2">
      <c r="J544" s="32"/>
      <c r="K544" s="32"/>
    </row>
    <row r="545" spans="10:11" x14ac:dyDescent="0.2">
      <c r="J545" s="32"/>
      <c r="K545" s="32"/>
    </row>
    <row r="546" spans="10:11" x14ac:dyDescent="0.2">
      <c r="J546" s="32"/>
      <c r="K546" s="32"/>
    </row>
    <row r="547" spans="10:11" x14ac:dyDescent="0.2">
      <c r="J547" s="32"/>
      <c r="K547" s="32"/>
    </row>
    <row r="548" spans="10:11" x14ac:dyDescent="0.2">
      <c r="J548" s="32"/>
      <c r="K548" s="32"/>
    </row>
    <row r="549" spans="10:11" x14ac:dyDescent="0.2">
      <c r="J549" s="32"/>
      <c r="K549" s="32"/>
    </row>
    <row r="550" spans="10:11" x14ac:dyDescent="0.2">
      <c r="J550" s="32"/>
      <c r="K550" s="32"/>
    </row>
    <row r="551" spans="10:11" x14ac:dyDescent="0.2">
      <c r="J551" s="32"/>
      <c r="K551" s="32"/>
    </row>
    <row r="552" spans="10:11" x14ac:dyDescent="0.2">
      <c r="J552" s="32"/>
      <c r="K552" s="32"/>
    </row>
    <row r="553" spans="10:11" x14ac:dyDescent="0.2">
      <c r="J553" s="32"/>
      <c r="K553" s="32"/>
    </row>
    <row r="554" spans="10:11" x14ac:dyDescent="0.2">
      <c r="J554" s="32"/>
      <c r="K554" s="32"/>
    </row>
    <row r="555" spans="10:11" x14ac:dyDescent="0.2">
      <c r="J555" s="32"/>
      <c r="K555" s="32"/>
    </row>
    <row r="556" spans="10:11" x14ac:dyDescent="0.2">
      <c r="J556" s="32"/>
      <c r="K556" s="32"/>
    </row>
    <row r="557" spans="10:11" x14ac:dyDescent="0.2">
      <c r="J557" s="32"/>
      <c r="K557" s="32"/>
    </row>
    <row r="558" spans="10:11" x14ac:dyDescent="0.2">
      <c r="J558" s="32"/>
      <c r="K558" s="32"/>
    </row>
    <row r="559" spans="10:11" x14ac:dyDescent="0.2">
      <c r="J559" s="32"/>
      <c r="K559" s="32"/>
    </row>
    <row r="560" spans="10:11" x14ac:dyDescent="0.2">
      <c r="J560" s="32"/>
      <c r="K560" s="32"/>
    </row>
    <row r="561" spans="10:11" x14ac:dyDescent="0.2">
      <c r="J561" s="32"/>
      <c r="K561" s="32"/>
    </row>
    <row r="562" spans="10:11" x14ac:dyDescent="0.2">
      <c r="J562" s="32"/>
      <c r="K562" s="32"/>
    </row>
    <row r="563" spans="10:11" x14ac:dyDescent="0.2">
      <c r="J563" s="32"/>
      <c r="K563" s="32"/>
    </row>
    <row r="564" spans="10:11" x14ac:dyDescent="0.2">
      <c r="J564" s="32"/>
      <c r="K564" s="32"/>
    </row>
    <row r="565" spans="10:11" x14ac:dyDescent="0.2">
      <c r="J565" s="32"/>
      <c r="K565" s="32"/>
    </row>
    <row r="566" spans="10:11" x14ac:dyDescent="0.2">
      <c r="J566" s="32"/>
      <c r="K566" s="32"/>
    </row>
    <row r="567" spans="10:11" x14ac:dyDescent="0.2">
      <c r="J567" s="32"/>
      <c r="K567" s="32"/>
    </row>
    <row r="568" spans="10:11" x14ac:dyDescent="0.2">
      <c r="J568" s="32"/>
      <c r="K568" s="32"/>
    </row>
    <row r="569" spans="10:11" x14ac:dyDescent="0.2">
      <c r="J569" s="32"/>
      <c r="K569" s="32"/>
    </row>
    <row r="570" spans="10:11" x14ac:dyDescent="0.2">
      <c r="J570" s="32"/>
      <c r="K570" s="32"/>
    </row>
    <row r="571" spans="10:11" x14ac:dyDescent="0.2">
      <c r="J571" s="32"/>
      <c r="K571" s="32"/>
    </row>
    <row r="572" spans="10:11" x14ac:dyDescent="0.2">
      <c r="J572" s="32"/>
      <c r="K572" s="32"/>
    </row>
    <row r="573" spans="10:11" x14ac:dyDescent="0.2">
      <c r="J573" s="32"/>
      <c r="K573" s="32"/>
    </row>
    <row r="574" spans="10:11" x14ac:dyDescent="0.2">
      <c r="J574" s="32"/>
      <c r="K574" s="32"/>
    </row>
    <row r="575" spans="10:11" x14ac:dyDescent="0.2">
      <c r="J575" s="32"/>
      <c r="K575" s="32"/>
    </row>
    <row r="576" spans="10:11" x14ac:dyDescent="0.2">
      <c r="J576" s="32"/>
      <c r="K576" s="32"/>
    </row>
    <row r="577" spans="10:11" x14ac:dyDescent="0.2">
      <c r="J577" s="32"/>
      <c r="K577" s="32"/>
    </row>
    <row r="578" spans="10:11" x14ac:dyDescent="0.2">
      <c r="J578" s="32"/>
      <c r="K578" s="32"/>
    </row>
    <row r="579" spans="10:11" x14ac:dyDescent="0.2">
      <c r="J579" s="32"/>
      <c r="K579" s="32"/>
    </row>
    <row r="580" spans="10:11" x14ac:dyDescent="0.2">
      <c r="J580" s="32"/>
      <c r="K580" s="32"/>
    </row>
    <row r="581" spans="10:11" x14ac:dyDescent="0.2">
      <c r="J581" s="32"/>
      <c r="K581" s="32"/>
    </row>
    <row r="582" spans="10:11" x14ac:dyDescent="0.2">
      <c r="J582" s="32"/>
      <c r="K582" s="32"/>
    </row>
    <row r="583" spans="10:11" x14ac:dyDescent="0.2">
      <c r="J583" s="32"/>
      <c r="K583" s="32"/>
    </row>
    <row r="584" spans="10:11" x14ac:dyDescent="0.2">
      <c r="J584" s="32"/>
      <c r="K584" s="32"/>
    </row>
    <row r="585" spans="10:11" x14ac:dyDescent="0.2">
      <c r="J585" s="32"/>
      <c r="K585" s="32"/>
    </row>
    <row r="586" spans="10:11" x14ac:dyDescent="0.2">
      <c r="J586" s="32"/>
      <c r="K586" s="32"/>
    </row>
    <row r="587" spans="10:11" x14ac:dyDescent="0.2">
      <c r="J587" s="32"/>
      <c r="K587" s="32"/>
    </row>
    <row r="588" spans="10:11" x14ac:dyDescent="0.2">
      <c r="J588" s="32"/>
      <c r="K588" s="32"/>
    </row>
    <row r="589" spans="10:11" x14ac:dyDescent="0.2">
      <c r="J589" s="32"/>
      <c r="K589" s="32"/>
    </row>
    <row r="590" spans="10:11" x14ac:dyDescent="0.2">
      <c r="J590" s="32"/>
      <c r="K590" s="32"/>
    </row>
    <row r="591" spans="10:11" x14ac:dyDescent="0.2">
      <c r="J591" s="32"/>
      <c r="K591" s="32"/>
    </row>
    <row r="592" spans="10:11" x14ac:dyDescent="0.2">
      <c r="J592" s="32"/>
      <c r="K592" s="32"/>
    </row>
    <row r="593" spans="10:11" x14ac:dyDescent="0.2">
      <c r="J593" s="32"/>
      <c r="K593" s="32"/>
    </row>
    <row r="594" spans="10:11" x14ac:dyDescent="0.2">
      <c r="J594" s="32"/>
      <c r="K594" s="32"/>
    </row>
    <row r="595" spans="10:11" x14ac:dyDescent="0.2">
      <c r="J595" s="32"/>
      <c r="K595" s="32"/>
    </row>
    <row r="596" spans="10:11" x14ac:dyDescent="0.2">
      <c r="J596" s="32"/>
      <c r="K596" s="32"/>
    </row>
    <row r="597" spans="10:11" x14ac:dyDescent="0.2">
      <c r="J597" s="32"/>
      <c r="K597" s="32"/>
    </row>
    <row r="598" spans="10:11" x14ac:dyDescent="0.2">
      <c r="J598" s="32"/>
      <c r="K598" s="32"/>
    </row>
    <row r="599" spans="10:11" x14ac:dyDescent="0.2">
      <c r="J599" s="32"/>
      <c r="K599" s="32"/>
    </row>
    <row r="600" spans="10:11" x14ac:dyDescent="0.2">
      <c r="J600" s="32"/>
      <c r="K600" s="32"/>
    </row>
    <row r="601" spans="10:11" x14ac:dyDescent="0.2">
      <c r="J601" s="32"/>
      <c r="K601" s="32"/>
    </row>
    <row r="602" spans="10:11" x14ac:dyDescent="0.2">
      <c r="J602" s="32"/>
      <c r="K602" s="32"/>
    </row>
    <row r="603" spans="10:11" x14ac:dyDescent="0.2">
      <c r="J603" s="32"/>
      <c r="K603" s="32"/>
    </row>
    <row r="604" spans="10:11" x14ac:dyDescent="0.2">
      <c r="J604" s="32"/>
      <c r="K604" s="32"/>
    </row>
    <row r="605" spans="10:11" x14ac:dyDescent="0.2">
      <c r="J605" s="32"/>
      <c r="K605" s="32"/>
    </row>
    <row r="606" spans="10:11" x14ac:dyDescent="0.2">
      <c r="J606" s="32"/>
      <c r="K606" s="32"/>
    </row>
    <row r="607" spans="10:11" x14ac:dyDescent="0.2">
      <c r="J607" s="32"/>
      <c r="K607" s="32"/>
    </row>
    <row r="608" spans="10:11" x14ac:dyDescent="0.2">
      <c r="J608" s="32"/>
      <c r="K608" s="32"/>
    </row>
    <row r="609" spans="10:11" x14ac:dyDescent="0.2">
      <c r="J609" s="32"/>
      <c r="K609" s="32"/>
    </row>
    <row r="610" spans="10:11" x14ac:dyDescent="0.2">
      <c r="J610" s="32"/>
      <c r="K610" s="32"/>
    </row>
    <row r="611" spans="10:11" x14ac:dyDescent="0.2">
      <c r="J611" s="32"/>
      <c r="K611" s="32"/>
    </row>
    <row r="612" spans="10:11" x14ac:dyDescent="0.2">
      <c r="J612" s="32"/>
      <c r="K612" s="32"/>
    </row>
    <row r="613" spans="10:11" x14ac:dyDescent="0.2">
      <c r="J613" s="32"/>
      <c r="K613" s="32"/>
    </row>
    <row r="614" spans="10:11" x14ac:dyDescent="0.2">
      <c r="J614" s="32"/>
      <c r="K614" s="32"/>
    </row>
    <row r="615" spans="10:11" x14ac:dyDescent="0.2">
      <c r="J615" s="32"/>
      <c r="K615" s="32"/>
    </row>
    <row r="616" spans="10:11" x14ac:dyDescent="0.2">
      <c r="J616" s="32"/>
      <c r="K616" s="32"/>
    </row>
    <row r="617" spans="10:11" x14ac:dyDescent="0.2">
      <c r="J617" s="32"/>
      <c r="K617" s="32"/>
    </row>
    <row r="618" spans="10:11" x14ac:dyDescent="0.2">
      <c r="J618" s="32"/>
      <c r="K618" s="32"/>
    </row>
    <row r="619" spans="10:11" x14ac:dyDescent="0.2">
      <c r="J619" s="32"/>
      <c r="K619" s="32"/>
    </row>
    <row r="620" spans="10:11" x14ac:dyDescent="0.2">
      <c r="J620" s="32"/>
      <c r="K620" s="32"/>
    </row>
    <row r="621" spans="10:11" x14ac:dyDescent="0.2">
      <c r="J621" s="32"/>
      <c r="K621" s="32"/>
    </row>
    <row r="622" spans="10:11" x14ac:dyDescent="0.2">
      <c r="J622" s="32"/>
      <c r="K622" s="32"/>
    </row>
    <row r="623" spans="10:11" x14ac:dyDescent="0.2">
      <c r="J623" s="32"/>
      <c r="K623" s="32"/>
    </row>
    <row r="624" spans="10:11" x14ac:dyDescent="0.2">
      <c r="J624" s="32"/>
      <c r="K624" s="32"/>
    </row>
    <row r="625" spans="10:11" x14ac:dyDescent="0.2">
      <c r="J625" s="32"/>
      <c r="K625" s="32"/>
    </row>
    <row r="626" spans="10:11" x14ac:dyDescent="0.2">
      <c r="J626" s="32"/>
      <c r="K626" s="32"/>
    </row>
    <row r="627" spans="10:11" x14ac:dyDescent="0.2">
      <c r="J627" s="32"/>
      <c r="K627" s="32"/>
    </row>
    <row r="628" spans="10:11" x14ac:dyDescent="0.2">
      <c r="J628" s="32"/>
      <c r="K628" s="32"/>
    </row>
    <row r="629" spans="10:11" x14ac:dyDescent="0.2">
      <c r="J629" s="32"/>
      <c r="K629" s="32"/>
    </row>
    <row r="630" spans="10:11" x14ac:dyDescent="0.2">
      <c r="J630" s="32"/>
      <c r="K630" s="32"/>
    </row>
    <row r="631" spans="10:11" x14ac:dyDescent="0.2">
      <c r="J631" s="32"/>
      <c r="K631" s="32"/>
    </row>
    <row r="632" spans="10:11" x14ac:dyDescent="0.2">
      <c r="J632" s="32"/>
      <c r="K632" s="32"/>
    </row>
    <row r="633" spans="10:11" x14ac:dyDescent="0.2">
      <c r="J633" s="32"/>
      <c r="K633" s="32"/>
    </row>
    <row r="634" spans="10:11" x14ac:dyDescent="0.2">
      <c r="J634" s="32"/>
      <c r="K634" s="32"/>
    </row>
    <row r="635" spans="10:11" x14ac:dyDescent="0.2">
      <c r="J635" s="32"/>
      <c r="K635" s="32"/>
    </row>
    <row r="636" spans="10:11" x14ac:dyDescent="0.2">
      <c r="J636" s="32"/>
      <c r="K636" s="32"/>
    </row>
    <row r="637" spans="10:11" x14ac:dyDescent="0.2">
      <c r="J637" s="32"/>
      <c r="K637" s="32"/>
    </row>
    <row r="638" spans="10:11" x14ac:dyDescent="0.2">
      <c r="J638" s="32"/>
      <c r="K638" s="32"/>
    </row>
    <row r="639" spans="10:11" x14ac:dyDescent="0.2">
      <c r="J639" s="32"/>
      <c r="K639" s="32"/>
    </row>
    <row r="640" spans="10:11" x14ac:dyDescent="0.2">
      <c r="J640" s="32"/>
      <c r="K640" s="32"/>
    </row>
    <row r="641" spans="10:11" x14ac:dyDescent="0.2">
      <c r="J641" s="32"/>
      <c r="K641" s="32"/>
    </row>
    <row r="642" spans="10:11" x14ac:dyDescent="0.2">
      <c r="J642" s="32"/>
      <c r="K642" s="32"/>
    </row>
    <row r="643" spans="10:11" x14ac:dyDescent="0.2">
      <c r="J643" s="32"/>
      <c r="K643" s="32"/>
    </row>
    <row r="644" spans="10:11" x14ac:dyDescent="0.2">
      <c r="J644" s="32"/>
      <c r="K644" s="32"/>
    </row>
    <row r="645" spans="10:11" x14ac:dyDescent="0.2">
      <c r="J645" s="32"/>
      <c r="K645" s="32"/>
    </row>
    <row r="646" spans="10:11" x14ac:dyDescent="0.2">
      <c r="J646" s="32"/>
      <c r="K646" s="32"/>
    </row>
    <row r="647" spans="10:11" x14ac:dyDescent="0.2">
      <c r="J647" s="32"/>
      <c r="K647" s="32"/>
    </row>
    <row r="648" spans="10:11" x14ac:dyDescent="0.2">
      <c r="J648" s="32"/>
      <c r="K648" s="32"/>
    </row>
    <row r="649" spans="10:11" x14ac:dyDescent="0.2">
      <c r="J649" s="32"/>
      <c r="K649" s="32"/>
    </row>
    <row r="650" spans="10:11" x14ac:dyDescent="0.2">
      <c r="J650" s="32"/>
      <c r="K650" s="32"/>
    </row>
    <row r="651" spans="10:11" x14ac:dyDescent="0.2">
      <c r="J651" s="32"/>
      <c r="K651" s="32"/>
    </row>
    <row r="652" spans="10:11" x14ac:dyDescent="0.2">
      <c r="J652" s="32"/>
      <c r="K652" s="32"/>
    </row>
    <row r="653" spans="10:11" x14ac:dyDescent="0.2">
      <c r="J653" s="32"/>
      <c r="K653" s="32"/>
    </row>
    <row r="654" spans="10:11" x14ac:dyDescent="0.2">
      <c r="J654" s="32"/>
      <c r="K654" s="32"/>
    </row>
    <row r="655" spans="10:11" x14ac:dyDescent="0.2">
      <c r="J655" s="32"/>
      <c r="K655" s="32"/>
    </row>
    <row r="656" spans="10:11" x14ac:dyDescent="0.2">
      <c r="J656" s="32"/>
      <c r="K656" s="32"/>
    </row>
    <row r="657" spans="10:11" x14ac:dyDescent="0.2">
      <c r="J657" s="32"/>
      <c r="K657" s="32"/>
    </row>
    <row r="658" spans="10:11" x14ac:dyDescent="0.2">
      <c r="J658" s="32"/>
      <c r="K658" s="32"/>
    </row>
    <row r="659" spans="10:11" x14ac:dyDescent="0.2">
      <c r="J659" s="32"/>
      <c r="K659" s="32"/>
    </row>
    <row r="660" spans="10:11" x14ac:dyDescent="0.2">
      <c r="J660" s="32"/>
      <c r="K660" s="32"/>
    </row>
    <row r="661" spans="10:11" x14ac:dyDescent="0.2">
      <c r="J661" s="32"/>
      <c r="K661" s="32"/>
    </row>
    <row r="662" spans="10:11" x14ac:dyDescent="0.2">
      <c r="J662" s="32"/>
      <c r="K662" s="32"/>
    </row>
    <row r="663" spans="10:11" x14ac:dyDescent="0.2">
      <c r="J663" s="32"/>
      <c r="K663" s="32"/>
    </row>
    <row r="664" spans="10:11" x14ac:dyDescent="0.2">
      <c r="J664" s="32"/>
      <c r="K664" s="32"/>
    </row>
    <row r="665" spans="10:11" x14ac:dyDescent="0.2">
      <c r="J665" s="32"/>
      <c r="K665" s="32"/>
    </row>
    <row r="666" spans="10:11" x14ac:dyDescent="0.2">
      <c r="J666" s="32"/>
      <c r="K666" s="32"/>
    </row>
    <row r="667" spans="10:11" x14ac:dyDescent="0.2">
      <c r="J667" s="32"/>
      <c r="K667" s="32"/>
    </row>
    <row r="668" spans="10:11" x14ac:dyDescent="0.2">
      <c r="J668" s="32"/>
      <c r="K668" s="32"/>
    </row>
    <row r="669" spans="10:11" x14ac:dyDescent="0.2">
      <c r="J669" s="32"/>
      <c r="K669" s="32"/>
    </row>
    <row r="670" spans="10:11" x14ac:dyDescent="0.2">
      <c r="J670" s="32"/>
      <c r="K670" s="32"/>
    </row>
    <row r="671" spans="10:11" x14ac:dyDescent="0.2">
      <c r="J671" s="32"/>
      <c r="K671" s="32"/>
    </row>
    <row r="672" spans="10:11" x14ac:dyDescent="0.2">
      <c r="J672" s="32"/>
      <c r="K672" s="32"/>
    </row>
    <row r="673" spans="10:11" x14ac:dyDescent="0.2">
      <c r="J673" s="32"/>
      <c r="K673" s="32"/>
    </row>
    <row r="674" spans="10:11" x14ac:dyDescent="0.2">
      <c r="J674" s="32"/>
      <c r="K674" s="32"/>
    </row>
    <row r="675" spans="10:11" x14ac:dyDescent="0.2">
      <c r="J675" s="32"/>
      <c r="K675" s="32"/>
    </row>
    <row r="676" spans="10:11" x14ac:dyDescent="0.2">
      <c r="J676" s="32"/>
      <c r="K676" s="32"/>
    </row>
    <row r="677" spans="10:11" x14ac:dyDescent="0.2">
      <c r="J677" s="32"/>
      <c r="K677" s="32"/>
    </row>
    <row r="678" spans="10:11" x14ac:dyDescent="0.2">
      <c r="J678" s="32"/>
      <c r="K678" s="32"/>
    </row>
    <row r="679" spans="10:11" x14ac:dyDescent="0.2">
      <c r="J679" s="32"/>
      <c r="K679" s="32"/>
    </row>
    <row r="680" spans="10:11" x14ac:dyDescent="0.2">
      <c r="J680" s="32"/>
      <c r="K680" s="32"/>
    </row>
    <row r="681" spans="10:11" x14ac:dyDescent="0.2">
      <c r="J681" s="32"/>
      <c r="K681" s="32"/>
    </row>
    <row r="682" spans="10:11" x14ac:dyDescent="0.2">
      <c r="J682" s="32"/>
      <c r="K682" s="32"/>
    </row>
    <row r="683" spans="10:11" x14ac:dyDescent="0.2">
      <c r="J683" s="32"/>
      <c r="K683" s="32"/>
    </row>
    <row r="684" spans="10:11" x14ac:dyDescent="0.2">
      <c r="J684" s="32"/>
      <c r="K684" s="32"/>
    </row>
    <row r="685" spans="10:11" x14ac:dyDescent="0.2">
      <c r="J685" s="32"/>
      <c r="K685" s="32"/>
    </row>
    <row r="686" spans="10:11" x14ac:dyDescent="0.2">
      <c r="J686" s="32"/>
      <c r="K686" s="32"/>
    </row>
    <row r="687" spans="10:11" x14ac:dyDescent="0.2">
      <c r="J687" s="32"/>
      <c r="K687" s="32"/>
    </row>
    <row r="688" spans="10:11" x14ac:dyDescent="0.2">
      <c r="J688" s="32"/>
      <c r="K688" s="32"/>
    </row>
    <row r="689" spans="10:11" x14ac:dyDescent="0.2">
      <c r="J689" s="32"/>
      <c r="K689" s="32"/>
    </row>
    <row r="690" spans="10:11" x14ac:dyDescent="0.2">
      <c r="J690" s="32"/>
      <c r="K690" s="32"/>
    </row>
    <row r="691" spans="10:11" x14ac:dyDescent="0.2">
      <c r="J691" s="32"/>
      <c r="K691" s="32"/>
    </row>
    <row r="692" spans="10:11" x14ac:dyDescent="0.2">
      <c r="J692" s="32"/>
      <c r="K692" s="32"/>
    </row>
    <row r="693" spans="10:11" x14ac:dyDescent="0.2">
      <c r="J693" s="32"/>
      <c r="K693" s="32"/>
    </row>
    <row r="694" spans="10:11" x14ac:dyDescent="0.2">
      <c r="J694" s="32"/>
      <c r="K694" s="32"/>
    </row>
    <row r="695" spans="10:11" x14ac:dyDescent="0.2">
      <c r="J695" s="32"/>
      <c r="K695" s="32"/>
    </row>
    <row r="696" spans="10:11" x14ac:dyDescent="0.2">
      <c r="J696" s="32"/>
      <c r="K696" s="32"/>
    </row>
    <row r="697" spans="10:11" x14ac:dyDescent="0.2">
      <c r="J697" s="32"/>
      <c r="K697" s="32"/>
    </row>
    <row r="698" spans="10:11" x14ac:dyDescent="0.2">
      <c r="J698" s="32"/>
      <c r="K698" s="32"/>
    </row>
    <row r="699" spans="10:11" x14ac:dyDescent="0.2">
      <c r="J699" s="32"/>
      <c r="K699" s="32"/>
    </row>
    <row r="700" spans="10:11" x14ac:dyDescent="0.2">
      <c r="J700" s="32"/>
      <c r="K700" s="32"/>
    </row>
    <row r="701" spans="10:11" x14ac:dyDescent="0.2">
      <c r="J701" s="32"/>
      <c r="K701" s="32"/>
    </row>
    <row r="702" spans="10:11" x14ac:dyDescent="0.2">
      <c r="J702" s="32"/>
      <c r="K702" s="32"/>
    </row>
    <row r="703" spans="10:11" x14ac:dyDescent="0.2">
      <c r="J703" s="32"/>
      <c r="K703" s="32"/>
    </row>
    <row r="704" spans="10:11" x14ac:dyDescent="0.2">
      <c r="J704" s="32"/>
      <c r="K704" s="32"/>
    </row>
    <row r="705" spans="10:11" x14ac:dyDescent="0.2">
      <c r="J705" s="32"/>
      <c r="K705" s="32"/>
    </row>
    <row r="706" spans="10:11" x14ac:dyDescent="0.2">
      <c r="J706" s="32"/>
      <c r="K706" s="32"/>
    </row>
    <row r="707" spans="10:11" x14ac:dyDescent="0.2">
      <c r="J707" s="32"/>
      <c r="K707" s="32"/>
    </row>
    <row r="708" spans="10:11" x14ac:dyDescent="0.2">
      <c r="J708" s="32"/>
      <c r="K708" s="32"/>
    </row>
    <row r="709" spans="10:11" x14ac:dyDescent="0.2">
      <c r="J709" s="32"/>
      <c r="K709" s="32"/>
    </row>
    <row r="710" spans="10:11" x14ac:dyDescent="0.2">
      <c r="J710" s="32"/>
      <c r="K710" s="32"/>
    </row>
    <row r="711" spans="10:11" x14ac:dyDescent="0.2">
      <c r="J711" s="32"/>
      <c r="K711" s="32"/>
    </row>
    <row r="712" spans="10:11" x14ac:dyDescent="0.2">
      <c r="J712" s="32"/>
      <c r="K712" s="32"/>
    </row>
    <row r="713" spans="10:11" x14ac:dyDescent="0.2">
      <c r="J713" s="32"/>
      <c r="K713" s="32"/>
    </row>
    <row r="714" spans="10:11" x14ac:dyDescent="0.2">
      <c r="J714" s="32"/>
      <c r="K714" s="32"/>
    </row>
    <row r="715" spans="10:11" x14ac:dyDescent="0.2">
      <c r="J715" s="32"/>
      <c r="K715" s="32"/>
    </row>
    <row r="716" spans="10:11" x14ac:dyDescent="0.2">
      <c r="J716" s="32"/>
      <c r="K716" s="32"/>
    </row>
    <row r="717" spans="10:11" x14ac:dyDescent="0.2">
      <c r="J717" s="32"/>
      <c r="K717" s="32"/>
    </row>
    <row r="718" spans="10:11" x14ac:dyDescent="0.2">
      <c r="J718" s="32"/>
      <c r="K718" s="32"/>
    </row>
    <row r="719" spans="10:11" x14ac:dyDescent="0.2">
      <c r="J719" s="32"/>
      <c r="K719" s="32"/>
    </row>
    <row r="720" spans="10:11" x14ac:dyDescent="0.2">
      <c r="J720" s="32"/>
      <c r="K720" s="32"/>
    </row>
    <row r="721" spans="10:11" x14ac:dyDescent="0.2">
      <c r="J721" s="32"/>
      <c r="K721" s="32"/>
    </row>
    <row r="722" spans="10:11" x14ac:dyDescent="0.2">
      <c r="J722" s="32"/>
      <c r="K722" s="32"/>
    </row>
    <row r="723" spans="10:11" x14ac:dyDescent="0.2">
      <c r="J723" s="32"/>
      <c r="K723" s="32"/>
    </row>
    <row r="724" spans="10:11" x14ac:dyDescent="0.2">
      <c r="J724" s="32"/>
      <c r="K724" s="32"/>
    </row>
    <row r="725" spans="10:11" x14ac:dyDescent="0.2">
      <c r="J725" s="32"/>
      <c r="K725" s="32"/>
    </row>
    <row r="726" spans="10:11" x14ac:dyDescent="0.2">
      <c r="J726" s="32"/>
      <c r="K726" s="32"/>
    </row>
    <row r="727" spans="10:11" x14ac:dyDescent="0.2">
      <c r="J727" s="32"/>
      <c r="K727" s="32"/>
    </row>
    <row r="728" spans="10:11" x14ac:dyDescent="0.2">
      <c r="J728" s="32"/>
      <c r="K728" s="32"/>
    </row>
    <row r="729" spans="10:11" x14ac:dyDescent="0.2">
      <c r="J729" s="32"/>
      <c r="K729" s="32"/>
    </row>
    <row r="730" spans="10:11" x14ac:dyDescent="0.2">
      <c r="J730" s="32"/>
      <c r="K730" s="32"/>
    </row>
    <row r="731" spans="10:11" x14ac:dyDescent="0.2">
      <c r="J731" s="32"/>
      <c r="K731" s="32"/>
    </row>
    <row r="732" spans="10:11" x14ac:dyDescent="0.2">
      <c r="J732" s="32"/>
      <c r="K732" s="32"/>
    </row>
    <row r="733" spans="10:11" x14ac:dyDescent="0.2">
      <c r="J733" s="32"/>
      <c r="K733" s="32"/>
    </row>
    <row r="734" spans="10:11" x14ac:dyDescent="0.2">
      <c r="J734" s="32"/>
      <c r="K734" s="32"/>
    </row>
    <row r="735" spans="10:11" x14ac:dyDescent="0.2">
      <c r="J735" s="32"/>
      <c r="K735" s="32"/>
    </row>
    <row r="736" spans="10:11" x14ac:dyDescent="0.2">
      <c r="J736" s="32"/>
      <c r="K736" s="32"/>
    </row>
    <row r="737" spans="10:11" x14ac:dyDescent="0.2">
      <c r="J737" s="32"/>
      <c r="K737" s="32"/>
    </row>
    <row r="738" spans="10:11" x14ac:dyDescent="0.2">
      <c r="J738" s="32"/>
      <c r="K738" s="32"/>
    </row>
    <row r="739" spans="10:11" x14ac:dyDescent="0.2">
      <c r="J739" s="32"/>
      <c r="K739" s="32"/>
    </row>
    <row r="740" spans="10:11" x14ac:dyDescent="0.2">
      <c r="J740" s="32"/>
      <c r="K740" s="32"/>
    </row>
    <row r="741" spans="10:11" x14ac:dyDescent="0.2">
      <c r="J741" s="32"/>
      <c r="K741" s="32"/>
    </row>
    <row r="742" spans="10:11" x14ac:dyDescent="0.2">
      <c r="J742" s="32"/>
      <c r="K742" s="32"/>
    </row>
    <row r="743" spans="10:11" x14ac:dyDescent="0.2">
      <c r="J743" s="32"/>
      <c r="K743" s="32"/>
    </row>
    <row r="744" spans="10:11" x14ac:dyDescent="0.2">
      <c r="J744" s="32"/>
      <c r="K744" s="32"/>
    </row>
    <row r="745" spans="10:11" x14ac:dyDescent="0.2">
      <c r="J745" s="32"/>
      <c r="K745" s="32"/>
    </row>
    <row r="746" spans="10:11" x14ac:dyDescent="0.2">
      <c r="J746" s="32"/>
      <c r="K746" s="32"/>
    </row>
    <row r="747" spans="10:11" x14ac:dyDescent="0.2">
      <c r="J747" s="32"/>
      <c r="K747" s="32"/>
    </row>
    <row r="748" spans="10:11" x14ac:dyDescent="0.2">
      <c r="J748" s="32"/>
      <c r="K748" s="32"/>
    </row>
    <row r="749" spans="10:11" x14ac:dyDescent="0.2">
      <c r="J749" s="32"/>
      <c r="K749" s="32"/>
    </row>
    <row r="750" spans="10:11" x14ac:dyDescent="0.2">
      <c r="J750" s="32"/>
      <c r="K750" s="32"/>
    </row>
    <row r="751" spans="10:11" x14ac:dyDescent="0.2">
      <c r="J751" s="32"/>
      <c r="K751" s="32"/>
    </row>
    <row r="752" spans="10:11" x14ac:dyDescent="0.2">
      <c r="J752" s="32"/>
      <c r="K752" s="32"/>
    </row>
    <row r="753" spans="10:11" x14ac:dyDescent="0.2">
      <c r="J753" s="32"/>
      <c r="K753" s="32"/>
    </row>
    <row r="754" spans="10:11" x14ac:dyDescent="0.2">
      <c r="J754" s="32"/>
      <c r="K754" s="32"/>
    </row>
    <row r="755" spans="10:11" x14ac:dyDescent="0.2">
      <c r="J755" s="32"/>
      <c r="K755" s="32"/>
    </row>
    <row r="756" spans="10:11" x14ac:dyDescent="0.2">
      <c r="J756" s="32"/>
      <c r="K756" s="32"/>
    </row>
    <row r="757" spans="10:11" x14ac:dyDescent="0.2">
      <c r="J757" s="32"/>
      <c r="K757" s="32"/>
    </row>
    <row r="758" spans="10:11" x14ac:dyDescent="0.2">
      <c r="J758" s="32"/>
      <c r="K758" s="32"/>
    </row>
    <row r="759" spans="10:11" x14ac:dyDescent="0.2">
      <c r="J759" s="32"/>
      <c r="K759" s="32"/>
    </row>
    <row r="760" spans="10:11" x14ac:dyDescent="0.2">
      <c r="J760" s="32"/>
      <c r="K760" s="32"/>
    </row>
    <row r="761" spans="10:11" x14ac:dyDescent="0.2">
      <c r="J761" s="32"/>
      <c r="K761" s="32"/>
    </row>
    <row r="762" spans="10:11" x14ac:dyDescent="0.2">
      <c r="J762" s="32"/>
      <c r="K762" s="32"/>
    </row>
    <row r="763" spans="10:11" x14ac:dyDescent="0.2">
      <c r="J763" s="32"/>
      <c r="K763" s="32"/>
    </row>
    <row r="764" spans="10:11" x14ac:dyDescent="0.2">
      <c r="J764" s="32"/>
      <c r="K764" s="32"/>
    </row>
    <row r="765" spans="10:11" x14ac:dyDescent="0.2">
      <c r="J765" s="32"/>
      <c r="K765" s="32"/>
    </row>
    <row r="766" spans="10:11" x14ac:dyDescent="0.2">
      <c r="J766" s="32"/>
      <c r="K766" s="32"/>
    </row>
    <row r="767" spans="10:11" x14ac:dyDescent="0.2">
      <c r="J767" s="32"/>
      <c r="K767" s="32"/>
    </row>
    <row r="768" spans="10:11" x14ac:dyDescent="0.2">
      <c r="J768" s="32"/>
      <c r="K768" s="32"/>
    </row>
    <row r="769" spans="10:11" x14ac:dyDescent="0.2">
      <c r="J769" s="32"/>
      <c r="K769" s="32"/>
    </row>
    <row r="770" spans="10:11" x14ac:dyDescent="0.2">
      <c r="J770" s="32"/>
      <c r="K770" s="32"/>
    </row>
    <row r="771" spans="10:11" x14ac:dyDescent="0.2">
      <c r="J771" s="32"/>
      <c r="K771" s="32"/>
    </row>
    <row r="772" spans="10:11" x14ac:dyDescent="0.2">
      <c r="J772" s="32"/>
      <c r="K772" s="32"/>
    </row>
    <row r="773" spans="10:11" x14ac:dyDescent="0.2">
      <c r="J773" s="32"/>
      <c r="K773" s="32"/>
    </row>
    <row r="774" spans="10:11" x14ac:dyDescent="0.2">
      <c r="J774" s="32"/>
      <c r="K774" s="32"/>
    </row>
    <row r="775" spans="10:11" x14ac:dyDescent="0.2">
      <c r="J775" s="32"/>
      <c r="K775" s="32"/>
    </row>
    <row r="776" spans="10:11" x14ac:dyDescent="0.2">
      <c r="J776" s="32"/>
      <c r="K776" s="32"/>
    </row>
    <row r="777" spans="10:11" x14ac:dyDescent="0.2">
      <c r="J777" s="32"/>
      <c r="K777" s="32"/>
    </row>
    <row r="778" spans="10:11" x14ac:dyDescent="0.2">
      <c r="J778" s="32"/>
      <c r="K778" s="32"/>
    </row>
    <row r="779" spans="10:11" x14ac:dyDescent="0.2">
      <c r="J779" s="32"/>
      <c r="K779" s="32"/>
    </row>
    <row r="780" spans="10:11" x14ac:dyDescent="0.2">
      <c r="J780" s="32"/>
      <c r="K780" s="32"/>
    </row>
    <row r="781" spans="10:11" x14ac:dyDescent="0.2">
      <c r="J781" s="32"/>
      <c r="K781" s="32"/>
    </row>
    <row r="782" spans="10:11" x14ac:dyDescent="0.2">
      <c r="J782" s="32"/>
      <c r="K782" s="32"/>
    </row>
    <row r="783" spans="10:11" x14ac:dyDescent="0.2">
      <c r="J783" s="32"/>
      <c r="K783" s="32"/>
    </row>
    <row r="784" spans="10:11" x14ac:dyDescent="0.2">
      <c r="J784" s="32"/>
      <c r="K784" s="32"/>
    </row>
    <row r="785" spans="10:11" x14ac:dyDescent="0.2">
      <c r="J785" s="32"/>
      <c r="K785" s="32"/>
    </row>
    <row r="786" spans="10:11" x14ac:dyDescent="0.2">
      <c r="J786" s="32"/>
      <c r="K786" s="32"/>
    </row>
    <row r="787" spans="10:11" x14ac:dyDescent="0.2">
      <c r="J787" s="32"/>
      <c r="K787" s="32"/>
    </row>
    <row r="788" spans="10:11" x14ac:dyDescent="0.2">
      <c r="J788" s="32"/>
      <c r="K788" s="32"/>
    </row>
    <row r="789" spans="10:11" x14ac:dyDescent="0.2">
      <c r="J789" s="32"/>
      <c r="K789" s="32"/>
    </row>
    <row r="790" spans="10:11" x14ac:dyDescent="0.2">
      <c r="J790" s="32"/>
      <c r="K790" s="32"/>
    </row>
    <row r="791" spans="10:11" x14ac:dyDescent="0.2">
      <c r="J791" s="32"/>
      <c r="K791" s="32"/>
    </row>
    <row r="792" spans="10:11" x14ac:dyDescent="0.2">
      <c r="J792" s="32"/>
      <c r="K792" s="32"/>
    </row>
    <row r="793" spans="10:11" x14ac:dyDescent="0.2">
      <c r="J793" s="32"/>
      <c r="K793" s="32"/>
    </row>
    <row r="794" spans="10:11" x14ac:dyDescent="0.2">
      <c r="J794" s="32"/>
      <c r="K794" s="32"/>
    </row>
    <row r="795" spans="10:11" x14ac:dyDescent="0.2">
      <c r="J795" s="32"/>
      <c r="K795" s="32"/>
    </row>
    <row r="796" spans="10:11" x14ac:dyDescent="0.2">
      <c r="J796" s="32"/>
      <c r="K796" s="32"/>
    </row>
    <row r="797" spans="10:11" x14ac:dyDescent="0.2">
      <c r="J797" s="32"/>
      <c r="K797" s="32"/>
    </row>
    <row r="798" spans="10:11" x14ac:dyDescent="0.2">
      <c r="J798" s="32"/>
      <c r="K798" s="32"/>
    </row>
    <row r="799" spans="10:11" x14ac:dyDescent="0.2">
      <c r="J799" s="32"/>
      <c r="K799" s="32"/>
    </row>
    <row r="800" spans="10:11" x14ac:dyDescent="0.2">
      <c r="J800" s="32"/>
      <c r="K800" s="32"/>
    </row>
    <row r="801" spans="10:11" x14ac:dyDescent="0.2">
      <c r="J801" s="32"/>
      <c r="K801" s="32"/>
    </row>
    <row r="802" spans="10:11" x14ac:dyDescent="0.2">
      <c r="J802" s="32"/>
      <c r="K802" s="32"/>
    </row>
    <row r="803" spans="10:11" x14ac:dyDescent="0.2">
      <c r="J803" s="32"/>
      <c r="K803" s="32"/>
    </row>
    <row r="804" spans="10:11" x14ac:dyDescent="0.2">
      <c r="J804" s="32"/>
      <c r="K804" s="32"/>
    </row>
    <row r="805" spans="10:11" x14ac:dyDescent="0.2">
      <c r="J805" s="32"/>
      <c r="K805" s="32"/>
    </row>
    <row r="806" spans="10:11" x14ac:dyDescent="0.2">
      <c r="J806" s="32"/>
      <c r="K806" s="32"/>
    </row>
    <row r="807" spans="10:11" x14ac:dyDescent="0.2">
      <c r="J807" s="32"/>
      <c r="K807" s="32"/>
    </row>
    <row r="808" spans="10:11" x14ac:dyDescent="0.2">
      <c r="J808" s="32"/>
      <c r="K808" s="32"/>
    </row>
    <row r="809" spans="10:11" x14ac:dyDescent="0.2">
      <c r="J809" s="32"/>
      <c r="K809" s="32"/>
    </row>
    <row r="810" spans="10:11" x14ac:dyDescent="0.2">
      <c r="J810" s="32"/>
      <c r="K810" s="32"/>
    </row>
    <row r="811" spans="10:11" x14ac:dyDescent="0.2">
      <c r="J811" s="32"/>
      <c r="K811" s="32"/>
    </row>
    <row r="812" spans="10:11" x14ac:dyDescent="0.2">
      <c r="J812" s="32"/>
      <c r="K812" s="32"/>
    </row>
    <row r="813" spans="10:11" x14ac:dyDescent="0.2">
      <c r="J813" s="32"/>
      <c r="K813" s="32"/>
    </row>
    <row r="814" spans="10:11" x14ac:dyDescent="0.2">
      <c r="J814" s="32"/>
      <c r="K814" s="32"/>
    </row>
    <row r="815" spans="10:11" x14ac:dyDescent="0.2">
      <c r="J815" s="32"/>
      <c r="K815" s="32"/>
    </row>
    <row r="816" spans="10:11" x14ac:dyDescent="0.2">
      <c r="J816" s="32"/>
      <c r="K816" s="32"/>
    </row>
    <row r="817" spans="10:11" x14ac:dyDescent="0.2">
      <c r="J817" s="32"/>
      <c r="K817" s="32"/>
    </row>
    <row r="818" spans="10:11" x14ac:dyDescent="0.2">
      <c r="J818" s="32"/>
      <c r="K818" s="32"/>
    </row>
    <row r="819" spans="10:11" x14ac:dyDescent="0.2">
      <c r="J819" s="32"/>
      <c r="K819" s="32"/>
    </row>
    <row r="820" spans="10:11" x14ac:dyDescent="0.2">
      <c r="J820" s="32"/>
      <c r="K820" s="32"/>
    </row>
    <row r="821" spans="10:11" x14ac:dyDescent="0.2">
      <c r="J821" s="32"/>
      <c r="K821" s="32"/>
    </row>
    <row r="822" spans="10:11" x14ac:dyDescent="0.2">
      <c r="J822" s="32"/>
      <c r="K822" s="32"/>
    </row>
    <row r="823" spans="10:11" x14ac:dyDescent="0.2">
      <c r="J823" s="32"/>
      <c r="K823" s="32"/>
    </row>
    <row r="824" spans="10:11" x14ac:dyDescent="0.2">
      <c r="J824" s="32"/>
      <c r="K824" s="32"/>
    </row>
    <row r="825" spans="10:11" x14ac:dyDescent="0.2">
      <c r="J825" s="32"/>
      <c r="K825" s="32"/>
    </row>
    <row r="826" spans="10:11" x14ac:dyDescent="0.2">
      <c r="J826" s="32"/>
      <c r="K826" s="32"/>
    </row>
    <row r="827" spans="10:11" x14ac:dyDescent="0.2">
      <c r="J827" s="32"/>
      <c r="K827" s="32"/>
    </row>
    <row r="828" spans="10:11" x14ac:dyDescent="0.2">
      <c r="J828" s="32"/>
      <c r="K828" s="32"/>
    </row>
    <row r="829" spans="10:11" x14ac:dyDescent="0.2">
      <c r="J829" s="32"/>
      <c r="K829" s="32"/>
    </row>
    <row r="830" spans="10:11" x14ac:dyDescent="0.2">
      <c r="J830" s="32"/>
      <c r="K830" s="32"/>
    </row>
    <row r="831" spans="10:11" x14ac:dyDescent="0.2">
      <c r="J831" s="32"/>
      <c r="K831" s="32"/>
    </row>
    <row r="832" spans="10:11" x14ac:dyDescent="0.2">
      <c r="J832" s="32"/>
      <c r="K832" s="32"/>
    </row>
    <row r="833" spans="10:11" x14ac:dyDescent="0.2">
      <c r="J833" s="32"/>
      <c r="K833" s="32"/>
    </row>
    <row r="834" spans="10:11" x14ac:dyDescent="0.2">
      <c r="J834" s="32"/>
      <c r="K834" s="32"/>
    </row>
    <row r="835" spans="10:11" x14ac:dyDescent="0.2">
      <c r="J835" s="32"/>
      <c r="K835" s="32"/>
    </row>
    <row r="836" spans="10:11" x14ac:dyDescent="0.2">
      <c r="J836" s="32"/>
      <c r="K836" s="32"/>
    </row>
    <row r="837" spans="10:11" x14ac:dyDescent="0.2">
      <c r="J837" s="32"/>
      <c r="K837" s="32"/>
    </row>
    <row r="838" spans="10:11" x14ac:dyDescent="0.2">
      <c r="J838" s="32"/>
      <c r="K838" s="32"/>
    </row>
    <row r="839" spans="10:11" x14ac:dyDescent="0.2">
      <c r="J839" s="32"/>
      <c r="K839" s="32"/>
    </row>
    <row r="840" spans="10:11" x14ac:dyDescent="0.2">
      <c r="J840" s="32"/>
      <c r="K840" s="32"/>
    </row>
    <row r="841" spans="10:11" x14ac:dyDescent="0.2">
      <c r="J841" s="32"/>
      <c r="K841" s="32"/>
    </row>
    <row r="842" spans="10:11" x14ac:dyDescent="0.2">
      <c r="J842" s="32"/>
      <c r="K842" s="32"/>
    </row>
    <row r="843" spans="10:11" x14ac:dyDescent="0.2">
      <c r="J843" s="32"/>
      <c r="K843" s="32"/>
    </row>
    <row r="844" spans="10:11" x14ac:dyDescent="0.2">
      <c r="J844" s="32"/>
      <c r="K844" s="32"/>
    </row>
    <row r="845" spans="10:11" x14ac:dyDescent="0.2">
      <c r="J845" s="32"/>
      <c r="K845" s="32"/>
    </row>
    <row r="846" spans="10:11" x14ac:dyDescent="0.2">
      <c r="J846" s="32"/>
      <c r="K846" s="32"/>
    </row>
    <row r="847" spans="10:11" x14ac:dyDescent="0.2">
      <c r="J847" s="32"/>
      <c r="K847" s="32"/>
    </row>
    <row r="848" spans="10:11" x14ac:dyDescent="0.2">
      <c r="J848" s="32"/>
      <c r="K848" s="32"/>
    </row>
    <row r="849" spans="10:11" x14ac:dyDescent="0.2">
      <c r="J849" s="32"/>
      <c r="K849" s="32"/>
    </row>
    <row r="850" spans="10:11" x14ac:dyDescent="0.2">
      <c r="J850" s="32"/>
      <c r="K850" s="32"/>
    </row>
    <row r="851" spans="10:11" x14ac:dyDescent="0.2">
      <c r="J851" s="32"/>
      <c r="K851" s="32"/>
    </row>
    <row r="852" spans="10:11" x14ac:dyDescent="0.2">
      <c r="J852" s="32"/>
      <c r="K852" s="32"/>
    </row>
    <row r="853" spans="10:11" x14ac:dyDescent="0.2">
      <c r="J853" s="32"/>
      <c r="K853" s="32"/>
    </row>
    <row r="854" spans="10:11" x14ac:dyDescent="0.2">
      <c r="J854" s="32"/>
      <c r="K854" s="32"/>
    </row>
    <row r="855" spans="10:11" x14ac:dyDescent="0.2">
      <c r="J855" s="32"/>
      <c r="K855" s="32"/>
    </row>
    <row r="856" spans="10:11" x14ac:dyDescent="0.2">
      <c r="J856" s="32"/>
      <c r="K856" s="32"/>
    </row>
    <row r="857" spans="10:11" x14ac:dyDescent="0.2">
      <c r="J857" s="32"/>
      <c r="K857" s="32"/>
    </row>
    <row r="858" spans="10:11" x14ac:dyDescent="0.2">
      <c r="J858" s="32"/>
      <c r="K858" s="32"/>
    </row>
    <row r="859" spans="10:11" x14ac:dyDescent="0.2">
      <c r="J859" s="32"/>
      <c r="K859" s="32"/>
    </row>
    <row r="860" spans="10:11" x14ac:dyDescent="0.2">
      <c r="J860" s="32"/>
      <c r="K860" s="32"/>
    </row>
    <row r="861" spans="10:11" x14ac:dyDescent="0.2">
      <c r="J861" s="32"/>
      <c r="K861" s="32"/>
    </row>
    <row r="862" spans="10:11" x14ac:dyDescent="0.2">
      <c r="J862" s="32"/>
      <c r="K862" s="32"/>
    </row>
    <row r="863" spans="10:11" x14ac:dyDescent="0.2">
      <c r="J863" s="32"/>
      <c r="K863" s="32"/>
    </row>
    <row r="864" spans="10:11" x14ac:dyDescent="0.2">
      <c r="J864" s="32"/>
      <c r="K864" s="32"/>
    </row>
    <row r="865" spans="10:11" x14ac:dyDescent="0.2">
      <c r="J865" s="32"/>
      <c r="K865" s="32"/>
    </row>
    <row r="866" spans="10:11" x14ac:dyDescent="0.2">
      <c r="J866" s="32"/>
      <c r="K866" s="32"/>
    </row>
    <row r="867" spans="10:11" x14ac:dyDescent="0.2">
      <c r="J867" s="32"/>
      <c r="K867" s="32"/>
    </row>
    <row r="868" spans="10:11" x14ac:dyDescent="0.2">
      <c r="J868" s="32"/>
      <c r="K868" s="32"/>
    </row>
    <row r="869" spans="10:11" x14ac:dyDescent="0.2">
      <c r="J869" s="32"/>
      <c r="K869" s="32"/>
    </row>
    <row r="870" spans="10:11" x14ac:dyDescent="0.2">
      <c r="J870" s="32"/>
      <c r="K870" s="32"/>
    </row>
    <row r="871" spans="10:11" x14ac:dyDescent="0.2">
      <c r="J871" s="32"/>
      <c r="K871" s="32"/>
    </row>
    <row r="872" spans="10:11" x14ac:dyDescent="0.2">
      <c r="J872" s="32"/>
      <c r="K872" s="32"/>
    </row>
    <row r="873" spans="10:11" x14ac:dyDescent="0.2">
      <c r="J873" s="32"/>
      <c r="K873" s="32"/>
    </row>
    <row r="874" spans="10:11" x14ac:dyDescent="0.2">
      <c r="J874" s="32"/>
      <c r="K874" s="32"/>
    </row>
    <row r="875" spans="10:11" x14ac:dyDescent="0.2">
      <c r="J875" s="32"/>
      <c r="K875" s="32"/>
    </row>
    <row r="876" spans="10:11" x14ac:dyDescent="0.2">
      <c r="J876" s="32"/>
      <c r="K876" s="32"/>
    </row>
    <row r="877" spans="10:11" x14ac:dyDescent="0.2">
      <c r="J877" s="32"/>
      <c r="K877" s="32"/>
    </row>
    <row r="878" spans="10:11" x14ac:dyDescent="0.2">
      <c r="J878" s="32"/>
      <c r="K878" s="32"/>
    </row>
    <row r="879" spans="10:11" x14ac:dyDescent="0.2">
      <c r="J879" s="32"/>
      <c r="K879" s="32"/>
    </row>
    <row r="880" spans="10:11" x14ac:dyDescent="0.2">
      <c r="J880" s="32"/>
      <c r="K880" s="32"/>
    </row>
    <row r="881" spans="10:11" x14ac:dyDescent="0.2">
      <c r="J881" s="32"/>
      <c r="K881" s="32"/>
    </row>
    <row r="882" spans="10:11" x14ac:dyDescent="0.2">
      <c r="J882" s="32"/>
      <c r="K882" s="32"/>
    </row>
    <row r="883" spans="10:11" x14ac:dyDescent="0.2">
      <c r="J883" s="32"/>
      <c r="K883" s="32"/>
    </row>
    <row r="884" spans="10:11" x14ac:dyDescent="0.2">
      <c r="J884" s="32"/>
      <c r="K884" s="32"/>
    </row>
    <row r="885" spans="10:11" x14ac:dyDescent="0.2">
      <c r="J885" s="32"/>
      <c r="K885" s="32"/>
    </row>
    <row r="886" spans="10:11" x14ac:dyDescent="0.2">
      <c r="J886" s="32"/>
      <c r="K886" s="32"/>
    </row>
    <row r="887" spans="10:11" x14ac:dyDescent="0.2">
      <c r="J887" s="32"/>
      <c r="K887" s="32"/>
    </row>
    <row r="888" spans="10:11" x14ac:dyDescent="0.2">
      <c r="J888" s="32"/>
      <c r="K888" s="32"/>
    </row>
    <row r="889" spans="10:11" x14ac:dyDescent="0.2">
      <c r="J889" s="32"/>
      <c r="K889" s="32"/>
    </row>
    <row r="890" spans="10:11" x14ac:dyDescent="0.2">
      <c r="J890" s="32"/>
      <c r="K890" s="32"/>
    </row>
    <row r="891" spans="10:11" x14ac:dyDescent="0.2">
      <c r="J891" s="32"/>
      <c r="K891" s="32"/>
    </row>
    <row r="892" spans="10:11" x14ac:dyDescent="0.2">
      <c r="J892" s="32"/>
      <c r="K892" s="32"/>
    </row>
    <row r="893" spans="10:11" x14ac:dyDescent="0.2">
      <c r="J893" s="32"/>
      <c r="K893" s="32"/>
    </row>
    <row r="894" spans="10:11" x14ac:dyDescent="0.2">
      <c r="J894" s="32"/>
      <c r="K894" s="32"/>
    </row>
    <row r="895" spans="10:11" x14ac:dyDescent="0.2">
      <c r="J895" s="32"/>
      <c r="K895" s="32"/>
    </row>
    <row r="896" spans="10:11" x14ac:dyDescent="0.2">
      <c r="J896" s="32"/>
      <c r="K896" s="32"/>
    </row>
    <row r="897" spans="10:11" x14ac:dyDescent="0.2">
      <c r="J897" s="32"/>
      <c r="K897" s="32"/>
    </row>
    <row r="898" spans="10:11" x14ac:dyDescent="0.2">
      <c r="J898" s="32"/>
      <c r="K898" s="32"/>
    </row>
    <row r="899" spans="10:11" x14ac:dyDescent="0.2">
      <c r="J899" s="32"/>
      <c r="K899" s="32"/>
    </row>
    <row r="900" spans="10:11" x14ac:dyDescent="0.2">
      <c r="J900" s="32"/>
      <c r="K900" s="32"/>
    </row>
    <row r="901" spans="10:11" x14ac:dyDescent="0.2">
      <c r="J901" s="32"/>
      <c r="K901" s="32"/>
    </row>
    <row r="902" spans="10:11" x14ac:dyDescent="0.2">
      <c r="J902" s="32"/>
      <c r="K902" s="32"/>
    </row>
    <row r="903" spans="10:11" x14ac:dyDescent="0.2">
      <c r="J903" s="32"/>
      <c r="K903" s="32"/>
    </row>
    <row r="904" spans="10:11" x14ac:dyDescent="0.2">
      <c r="J904" s="32"/>
      <c r="K904" s="32"/>
    </row>
    <row r="905" spans="10:11" x14ac:dyDescent="0.2">
      <c r="J905" s="32"/>
      <c r="K905" s="32"/>
    </row>
    <row r="906" spans="10:11" x14ac:dyDescent="0.2">
      <c r="J906" s="32"/>
      <c r="K906" s="32"/>
    </row>
    <row r="907" spans="10:11" x14ac:dyDescent="0.2">
      <c r="J907" s="32"/>
      <c r="K907" s="32"/>
    </row>
    <row r="908" spans="10:11" x14ac:dyDescent="0.2">
      <c r="J908" s="32"/>
      <c r="K908" s="32"/>
    </row>
    <row r="909" spans="10:11" x14ac:dyDescent="0.2">
      <c r="J909" s="32"/>
      <c r="K909" s="32"/>
    </row>
    <row r="910" spans="10:11" x14ac:dyDescent="0.2">
      <c r="J910" s="32"/>
      <c r="K910" s="32"/>
    </row>
    <row r="911" spans="10:11" x14ac:dyDescent="0.2">
      <c r="J911" s="32"/>
      <c r="K911" s="32"/>
    </row>
    <row r="912" spans="10:11" x14ac:dyDescent="0.2">
      <c r="J912" s="32"/>
      <c r="K912" s="32"/>
    </row>
    <row r="913" spans="10:11" x14ac:dyDescent="0.2">
      <c r="J913" s="32"/>
      <c r="K913" s="32"/>
    </row>
    <row r="914" spans="10:11" x14ac:dyDescent="0.2">
      <c r="J914" s="32"/>
      <c r="K914" s="32"/>
    </row>
    <row r="915" spans="10:11" x14ac:dyDescent="0.2">
      <c r="J915" s="32"/>
      <c r="K915" s="32"/>
    </row>
    <row r="916" spans="10:11" x14ac:dyDescent="0.2">
      <c r="J916" s="32"/>
      <c r="K916" s="32"/>
    </row>
    <row r="917" spans="10:11" x14ac:dyDescent="0.2">
      <c r="J917" s="32"/>
      <c r="K917" s="32"/>
    </row>
    <row r="918" spans="10:11" x14ac:dyDescent="0.2">
      <c r="J918" s="32"/>
      <c r="K918" s="32"/>
    </row>
    <row r="919" spans="10:11" x14ac:dyDescent="0.2">
      <c r="J919" s="32"/>
      <c r="K919" s="32"/>
    </row>
    <row r="920" spans="10:11" x14ac:dyDescent="0.2">
      <c r="J920" s="32"/>
      <c r="K920" s="32"/>
    </row>
    <row r="921" spans="10:11" x14ac:dyDescent="0.2">
      <c r="J921" s="32"/>
      <c r="K921" s="32"/>
    </row>
    <row r="922" spans="10:11" x14ac:dyDescent="0.2">
      <c r="J922" s="32"/>
      <c r="K922" s="32"/>
    </row>
    <row r="923" spans="10:11" x14ac:dyDescent="0.2">
      <c r="J923" s="32"/>
      <c r="K923" s="32"/>
    </row>
    <row r="924" spans="10:11" x14ac:dyDescent="0.2">
      <c r="J924" s="32"/>
      <c r="K924" s="32"/>
    </row>
    <row r="925" spans="10:11" x14ac:dyDescent="0.2">
      <c r="J925" s="32"/>
      <c r="K925" s="32"/>
    </row>
    <row r="926" spans="10:11" x14ac:dyDescent="0.2">
      <c r="J926" s="32"/>
      <c r="K926" s="32"/>
    </row>
    <row r="927" spans="10:11" x14ac:dyDescent="0.2">
      <c r="J927" s="32"/>
      <c r="K927" s="32"/>
    </row>
    <row r="928" spans="10:11" x14ac:dyDescent="0.2">
      <c r="J928" s="32"/>
      <c r="K928" s="32"/>
    </row>
    <row r="929" spans="10:11" x14ac:dyDescent="0.2">
      <c r="J929" s="32"/>
      <c r="K929" s="32"/>
    </row>
    <row r="930" spans="10:11" x14ac:dyDescent="0.2">
      <c r="J930" s="32"/>
      <c r="K930" s="32"/>
    </row>
    <row r="931" spans="10:11" x14ac:dyDescent="0.2">
      <c r="J931" s="32"/>
      <c r="K931" s="32"/>
    </row>
    <row r="932" spans="10:11" x14ac:dyDescent="0.2">
      <c r="J932" s="32"/>
      <c r="K932" s="32"/>
    </row>
    <row r="933" spans="10:11" x14ac:dyDescent="0.2">
      <c r="J933" s="32"/>
      <c r="K933" s="32"/>
    </row>
    <row r="934" spans="10:11" x14ac:dyDescent="0.2">
      <c r="J934" s="32"/>
      <c r="K934" s="32"/>
    </row>
    <row r="935" spans="10:11" x14ac:dyDescent="0.2">
      <c r="J935" s="32"/>
      <c r="K935" s="32"/>
    </row>
    <row r="936" spans="10:11" x14ac:dyDescent="0.2">
      <c r="J936" s="32"/>
      <c r="K936" s="32"/>
    </row>
    <row r="937" spans="10:11" x14ac:dyDescent="0.2">
      <c r="J937" s="32"/>
      <c r="K937" s="32"/>
    </row>
    <row r="938" spans="10:11" x14ac:dyDescent="0.2">
      <c r="J938" s="32"/>
      <c r="K938" s="32"/>
    </row>
    <row r="939" spans="10:11" x14ac:dyDescent="0.2">
      <c r="J939" s="32"/>
      <c r="K939" s="32"/>
    </row>
    <row r="940" spans="10:11" x14ac:dyDescent="0.2">
      <c r="J940" s="32"/>
      <c r="K940" s="32"/>
    </row>
    <row r="941" spans="10:11" x14ac:dyDescent="0.2">
      <c r="J941" s="32"/>
      <c r="K941" s="32"/>
    </row>
    <row r="942" spans="10:11" x14ac:dyDescent="0.2">
      <c r="J942" s="32"/>
      <c r="K942" s="32"/>
    </row>
    <row r="943" spans="10:11" x14ac:dyDescent="0.2">
      <c r="J943" s="32"/>
      <c r="K943" s="32"/>
    </row>
    <row r="944" spans="10:11" x14ac:dyDescent="0.2">
      <c r="J944" s="32"/>
      <c r="K944" s="32"/>
    </row>
    <row r="945" spans="10:11" x14ac:dyDescent="0.2">
      <c r="J945" s="32"/>
      <c r="K945" s="32"/>
    </row>
    <row r="946" spans="10:11" x14ac:dyDescent="0.2">
      <c r="J946" s="32"/>
      <c r="K946" s="32"/>
    </row>
    <row r="947" spans="10:11" x14ac:dyDescent="0.2">
      <c r="J947" s="32"/>
      <c r="K947" s="32"/>
    </row>
    <row r="948" spans="10:11" x14ac:dyDescent="0.2">
      <c r="J948" s="32"/>
      <c r="K948" s="32"/>
    </row>
    <row r="949" spans="10:11" x14ac:dyDescent="0.2">
      <c r="J949" s="32"/>
      <c r="K949" s="32"/>
    </row>
    <row r="950" spans="10:11" x14ac:dyDescent="0.2">
      <c r="J950" s="32"/>
      <c r="K950" s="32"/>
    </row>
    <row r="951" spans="10:11" x14ac:dyDescent="0.2">
      <c r="J951" s="32"/>
      <c r="K951" s="32"/>
    </row>
    <row r="952" spans="10:11" x14ac:dyDescent="0.2">
      <c r="J952" s="32"/>
      <c r="K952" s="32"/>
    </row>
    <row r="953" spans="10:11" x14ac:dyDescent="0.2">
      <c r="J953" s="32"/>
      <c r="K953" s="32"/>
    </row>
    <row r="954" spans="10:11" x14ac:dyDescent="0.2">
      <c r="J954" s="32"/>
      <c r="K954" s="32"/>
    </row>
    <row r="955" spans="10:11" x14ac:dyDescent="0.2">
      <c r="J955" s="32"/>
      <c r="K955" s="32"/>
    </row>
    <row r="956" spans="10:11" x14ac:dyDescent="0.2">
      <c r="J956" s="32"/>
      <c r="K956" s="32"/>
    </row>
    <row r="957" spans="10:11" x14ac:dyDescent="0.2">
      <c r="J957" s="32"/>
      <c r="K957" s="32"/>
    </row>
    <row r="958" spans="10:11" x14ac:dyDescent="0.2">
      <c r="J958" s="32"/>
      <c r="K958" s="32"/>
    </row>
    <row r="959" spans="10:11" x14ac:dyDescent="0.2">
      <c r="J959" s="32"/>
      <c r="K959" s="32"/>
    </row>
    <row r="960" spans="10:11" x14ac:dyDescent="0.2">
      <c r="J960" s="32"/>
      <c r="K960" s="32"/>
    </row>
    <row r="961" spans="10:11" x14ac:dyDescent="0.2">
      <c r="J961" s="32"/>
      <c r="K961" s="32"/>
    </row>
    <row r="962" spans="10:11" x14ac:dyDescent="0.2">
      <c r="J962" s="32"/>
      <c r="K962" s="32"/>
    </row>
    <row r="963" spans="10:11" x14ac:dyDescent="0.2">
      <c r="J963" s="32"/>
      <c r="K963" s="32"/>
    </row>
    <row r="964" spans="10:11" x14ac:dyDescent="0.2">
      <c r="J964" s="32"/>
      <c r="K964" s="32"/>
    </row>
    <row r="965" spans="10:11" x14ac:dyDescent="0.2">
      <c r="J965" s="32"/>
      <c r="K965" s="32"/>
    </row>
    <row r="966" spans="10:11" x14ac:dyDescent="0.2">
      <c r="J966" s="32"/>
      <c r="K966" s="32"/>
    </row>
    <row r="967" spans="10:11" x14ac:dyDescent="0.2">
      <c r="J967" s="32"/>
      <c r="K967" s="32"/>
    </row>
    <row r="968" spans="10:11" x14ac:dyDescent="0.2">
      <c r="J968" s="32"/>
      <c r="K968" s="32"/>
    </row>
    <row r="969" spans="10:11" x14ac:dyDescent="0.2">
      <c r="J969" s="32"/>
      <c r="K969" s="32"/>
    </row>
    <row r="970" spans="10:11" x14ac:dyDescent="0.2">
      <c r="J970" s="32"/>
      <c r="K970" s="32"/>
    </row>
    <row r="971" spans="10:11" x14ac:dyDescent="0.2">
      <c r="J971" s="32"/>
      <c r="K971" s="32"/>
    </row>
    <row r="972" spans="10:11" x14ac:dyDescent="0.2">
      <c r="J972" s="32"/>
      <c r="K972" s="32"/>
    </row>
    <row r="973" spans="10:11" x14ac:dyDescent="0.2">
      <c r="J973" s="32"/>
      <c r="K973" s="32"/>
    </row>
    <row r="974" spans="10:11" x14ac:dyDescent="0.2">
      <c r="J974" s="32"/>
      <c r="K974" s="32"/>
    </row>
    <row r="975" spans="10:11" x14ac:dyDescent="0.2">
      <c r="J975" s="32"/>
      <c r="K975" s="32"/>
    </row>
    <row r="976" spans="10:11" x14ac:dyDescent="0.2">
      <c r="J976" s="32"/>
      <c r="K976" s="32"/>
    </row>
    <row r="977" spans="10:11" x14ac:dyDescent="0.2">
      <c r="J977" s="32"/>
      <c r="K977" s="32"/>
    </row>
    <row r="978" spans="10:11" x14ac:dyDescent="0.2">
      <c r="J978" s="32"/>
      <c r="K978" s="32"/>
    </row>
    <row r="979" spans="10:11" x14ac:dyDescent="0.2">
      <c r="J979" s="32"/>
      <c r="K979" s="32"/>
    </row>
    <row r="980" spans="10:11" x14ac:dyDescent="0.2">
      <c r="J980" s="32"/>
      <c r="K980" s="32"/>
    </row>
    <row r="981" spans="10:11" x14ac:dyDescent="0.2">
      <c r="J981" s="32"/>
      <c r="K981" s="32"/>
    </row>
    <row r="982" spans="10:11" x14ac:dyDescent="0.2">
      <c r="J982" s="32"/>
      <c r="K982" s="32"/>
    </row>
    <row r="983" spans="10:11" x14ac:dyDescent="0.2">
      <c r="J983" s="32"/>
      <c r="K983" s="32"/>
    </row>
    <row r="984" spans="10:11" x14ac:dyDescent="0.2">
      <c r="J984" s="32"/>
      <c r="K984" s="32"/>
    </row>
    <row r="985" spans="10:11" x14ac:dyDescent="0.2">
      <c r="J985" s="32"/>
      <c r="K985" s="32"/>
    </row>
    <row r="986" spans="10:11" x14ac:dyDescent="0.2">
      <c r="J986" s="32"/>
      <c r="K986" s="32"/>
    </row>
    <row r="987" spans="10:11" x14ac:dyDescent="0.2">
      <c r="J987" s="32"/>
      <c r="K987" s="32"/>
    </row>
    <row r="988" spans="10:11" x14ac:dyDescent="0.2">
      <c r="J988" s="32"/>
      <c r="K988" s="32"/>
    </row>
    <row r="989" spans="10:11" x14ac:dyDescent="0.2">
      <c r="J989" s="32"/>
      <c r="K989" s="32"/>
    </row>
    <row r="990" spans="10:11" x14ac:dyDescent="0.2">
      <c r="J990" s="32"/>
      <c r="K990" s="32"/>
    </row>
    <row r="991" spans="10:11" x14ac:dyDescent="0.2">
      <c r="J991" s="32"/>
      <c r="K991" s="32"/>
    </row>
    <row r="992" spans="10:11" x14ac:dyDescent="0.2">
      <c r="J992" s="32"/>
      <c r="K992" s="32"/>
    </row>
    <row r="993" spans="10:11" x14ac:dyDescent="0.2">
      <c r="J993" s="32"/>
      <c r="K993" s="32"/>
    </row>
    <row r="994" spans="10:11" x14ac:dyDescent="0.2">
      <c r="J994" s="32"/>
      <c r="K994" s="32"/>
    </row>
    <row r="995" spans="10:11" x14ac:dyDescent="0.2">
      <c r="J995" s="32"/>
      <c r="K995" s="32"/>
    </row>
    <row r="996" spans="10:11" x14ac:dyDescent="0.2">
      <c r="J996" s="32"/>
      <c r="K996" s="32"/>
    </row>
    <row r="997" spans="10:11" x14ac:dyDescent="0.2">
      <c r="J997" s="32"/>
      <c r="K997" s="32"/>
    </row>
    <row r="998" spans="10:11" x14ac:dyDescent="0.2">
      <c r="J998" s="32"/>
      <c r="K998" s="32"/>
    </row>
    <row r="999" spans="10:11" x14ac:dyDescent="0.2">
      <c r="J999" s="32"/>
      <c r="K999" s="32"/>
    </row>
    <row r="1000" spans="10:11" x14ac:dyDescent="0.2">
      <c r="J1000" s="32"/>
      <c r="K1000" s="32"/>
    </row>
    <row r="1001" spans="10:11" x14ac:dyDescent="0.2">
      <c r="J1001" s="32"/>
      <c r="K1001" s="32"/>
    </row>
    <row r="1002" spans="10:11" x14ac:dyDescent="0.2">
      <c r="J1002" s="32"/>
      <c r="K1002" s="32"/>
    </row>
    <row r="1003" spans="10:11" x14ac:dyDescent="0.2">
      <c r="J1003" s="32"/>
      <c r="K1003" s="32"/>
    </row>
    <row r="1004" spans="10:11" x14ac:dyDescent="0.2">
      <c r="J1004" s="32"/>
      <c r="K1004" s="32"/>
    </row>
    <row r="1005" spans="10:11" x14ac:dyDescent="0.2">
      <c r="J1005" s="32"/>
      <c r="K1005" s="32"/>
    </row>
    <row r="1006" spans="10:11" x14ac:dyDescent="0.2">
      <c r="J1006" s="32"/>
      <c r="K1006" s="32"/>
    </row>
    <row r="1007" spans="10:11" x14ac:dyDescent="0.2">
      <c r="J1007" s="32"/>
      <c r="K1007" s="32"/>
    </row>
    <row r="1008" spans="10:11" x14ac:dyDescent="0.2">
      <c r="J1008" s="32"/>
      <c r="K1008" s="32"/>
    </row>
    <row r="1009" spans="10:11" x14ac:dyDescent="0.2">
      <c r="J1009" s="32"/>
      <c r="K1009" s="32"/>
    </row>
    <row r="1010" spans="10:11" x14ac:dyDescent="0.2">
      <c r="J1010" s="32"/>
      <c r="K1010" s="32"/>
    </row>
    <row r="1011" spans="10:11" x14ac:dyDescent="0.2">
      <c r="J1011" s="32"/>
      <c r="K1011" s="32"/>
    </row>
    <row r="1012" spans="10:11" x14ac:dyDescent="0.2">
      <c r="J1012" s="32"/>
      <c r="K1012" s="32"/>
    </row>
    <row r="1013" spans="10:11" x14ac:dyDescent="0.2">
      <c r="J1013" s="32"/>
      <c r="K1013" s="32"/>
    </row>
    <row r="1014" spans="10:11" x14ac:dyDescent="0.2">
      <c r="J1014" s="32"/>
      <c r="K1014" s="32"/>
    </row>
    <row r="1015" spans="10:11" x14ac:dyDescent="0.2">
      <c r="J1015" s="32"/>
      <c r="K1015" s="32"/>
    </row>
    <row r="1016" spans="10:11" x14ac:dyDescent="0.2">
      <c r="J1016" s="32"/>
      <c r="K1016" s="32"/>
    </row>
    <row r="1017" spans="10:11" x14ac:dyDescent="0.2">
      <c r="J1017" s="32"/>
      <c r="K1017" s="32"/>
    </row>
    <row r="1018" spans="10:11" x14ac:dyDescent="0.2">
      <c r="J1018" s="32"/>
      <c r="K1018" s="32"/>
    </row>
    <row r="1019" spans="10:11" x14ac:dyDescent="0.2">
      <c r="J1019" s="32"/>
      <c r="K1019" s="32"/>
    </row>
    <row r="1020" spans="10:11" x14ac:dyDescent="0.2">
      <c r="J1020" s="32"/>
      <c r="K1020" s="32"/>
    </row>
    <row r="1021" spans="10:11" x14ac:dyDescent="0.2">
      <c r="J1021" s="32"/>
      <c r="K1021" s="32"/>
    </row>
    <row r="1022" spans="10:11" x14ac:dyDescent="0.2">
      <c r="J1022" s="32"/>
      <c r="K1022" s="32"/>
    </row>
    <row r="1023" spans="10:11" x14ac:dyDescent="0.2">
      <c r="J1023" s="32"/>
      <c r="K1023" s="32"/>
    </row>
    <row r="1024" spans="10:11" x14ac:dyDescent="0.2">
      <c r="J1024" s="32"/>
      <c r="K1024" s="32"/>
    </row>
    <row r="1025" spans="10:11" x14ac:dyDescent="0.2">
      <c r="J1025" s="32"/>
      <c r="K1025" s="32"/>
    </row>
    <row r="1026" spans="10:11" x14ac:dyDescent="0.2">
      <c r="J1026" s="32"/>
      <c r="K1026" s="32"/>
    </row>
    <row r="1027" spans="10:11" x14ac:dyDescent="0.2">
      <c r="J1027" s="32"/>
      <c r="K1027" s="32"/>
    </row>
    <row r="1028" spans="10:11" x14ac:dyDescent="0.2">
      <c r="J1028" s="32"/>
      <c r="K1028" s="32"/>
    </row>
    <row r="1029" spans="10:11" x14ac:dyDescent="0.2">
      <c r="J1029" s="32"/>
      <c r="K1029" s="32"/>
    </row>
    <row r="1030" spans="10:11" x14ac:dyDescent="0.2">
      <c r="J1030" s="32"/>
      <c r="K1030" s="32"/>
    </row>
    <row r="1031" spans="10:11" x14ac:dyDescent="0.2">
      <c r="J1031" s="32"/>
      <c r="K1031" s="32"/>
    </row>
    <row r="1032" spans="10:11" x14ac:dyDescent="0.2">
      <c r="J1032" s="32"/>
      <c r="K1032" s="32"/>
    </row>
    <row r="1033" spans="10:11" x14ac:dyDescent="0.2">
      <c r="J1033" s="32"/>
      <c r="K1033" s="32"/>
    </row>
    <row r="1034" spans="10:11" x14ac:dyDescent="0.2">
      <c r="J1034" s="32"/>
      <c r="K1034" s="32"/>
    </row>
    <row r="1035" spans="10:11" x14ac:dyDescent="0.2">
      <c r="J1035" s="32"/>
      <c r="K1035" s="32"/>
    </row>
    <row r="1036" spans="10:11" x14ac:dyDescent="0.2">
      <c r="J1036" s="32"/>
      <c r="K1036" s="32"/>
    </row>
    <row r="1037" spans="10:11" x14ac:dyDescent="0.2">
      <c r="J1037" s="32"/>
      <c r="K1037" s="32"/>
    </row>
    <row r="1038" spans="10:11" x14ac:dyDescent="0.2">
      <c r="J1038" s="32"/>
      <c r="K1038" s="32"/>
    </row>
    <row r="1039" spans="10:11" x14ac:dyDescent="0.2">
      <c r="J1039" s="32"/>
      <c r="K1039" s="32"/>
    </row>
    <row r="1040" spans="10:11" x14ac:dyDescent="0.2">
      <c r="J1040" s="32"/>
      <c r="K1040" s="32"/>
    </row>
    <row r="1041" spans="10:11" x14ac:dyDescent="0.2">
      <c r="J1041" s="32"/>
      <c r="K1041" s="32"/>
    </row>
    <row r="1042" spans="10:11" x14ac:dyDescent="0.2">
      <c r="J1042" s="32"/>
      <c r="K1042" s="32"/>
    </row>
    <row r="1043" spans="10:11" x14ac:dyDescent="0.2">
      <c r="J1043" s="32"/>
      <c r="K1043" s="32"/>
    </row>
    <row r="1044" spans="10:11" x14ac:dyDescent="0.2">
      <c r="J1044" s="32"/>
      <c r="K1044" s="32"/>
    </row>
    <row r="1045" spans="10:11" x14ac:dyDescent="0.2">
      <c r="J1045" s="32"/>
      <c r="K1045" s="32"/>
    </row>
    <row r="1046" spans="10:11" x14ac:dyDescent="0.2">
      <c r="J1046" s="32"/>
      <c r="K1046" s="32"/>
    </row>
    <row r="1047" spans="10:11" x14ac:dyDescent="0.2">
      <c r="J1047" s="32"/>
      <c r="K1047" s="32"/>
    </row>
    <row r="1048" spans="10:11" x14ac:dyDescent="0.2">
      <c r="J1048" s="32"/>
      <c r="K1048" s="32"/>
    </row>
    <row r="1049" spans="10:11" x14ac:dyDescent="0.2">
      <c r="J1049" s="32"/>
      <c r="K1049" s="32"/>
    </row>
    <row r="1050" spans="10:11" x14ac:dyDescent="0.2">
      <c r="J1050" s="32"/>
      <c r="K1050" s="32"/>
    </row>
    <row r="1051" spans="10:11" x14ac:dyDescent="0.2">
      <c r="J1051" s="32"/>
      <c r="K1051" s="32"/>
    </row>
    <row r="1052" spans="10:11" x14ac:dyDescent="0.2">
      <c r="J1052" s="32"/>
      <c r="K1052" s="32"/>
    </row>
    <row r="1053" spans="10:11" x14ac:dyDescent="0.2">
      <c r="J1053" s="32"/>
      <c r="K1053" s="32"/>
    </row>
    <row r="1054" spans="10:11" x14ac:dyDescent="0.2">
      <c r="J1054" s="32"/>
      <c r="K1054" s="32"/>
    </row>
    <row r="1055" spans="10:11" x14ac:dyDescent="0.2">
      <c r="J1055" s="32"/>
      <c r="K1055" s="32"/>
    </row>
    <row r="1056" spans="10:11" x14ac:dyDescent="0.2">
      <c r="J1056" s="32"/>
      <c r="K1056" s="32"/>
    </row>
    <row r="1057" spans="10:11" x14ac:dyDescent="0.2">
      <c r="J1057" s="32"/>
      <c r="K1057" s="32"/>
    </row>
    <row r="1058" spans="10:11" x14ac:dyDescent="0.2">
      <c r="J1058" s="32"/>
      <c r="K1058" s="32"/>
    </row>
    <row r="1059" spans="10:11" x14ac:dyDescent="0.2">
      <c r="J1059" s="32"/>
      <c r="K1059" s="32"/>
    </row>
    <row r="1060" spans="10:11" x14ac:dyDescent="0.2">
      <c r="J1060" s="32"/>
      <c r="K1060" s="32"/>
    </row>
    <row r="1061" spans="10:11" x14ac:dyDescent="0.2">
      <c r="J1061" s="32"/>
      <c r="K1061" s="32"/>
    </row>
    <row r="1062" spans="10:11" x14ac:dyDescent="0.2">
      <c r="J1062" s="32"/>
      <c r="K1062" s="32"/>
    </row>
    <row r="1063" spans="10:11" x14ac:dyDescent="0.2">
      <c r="J1063" s="32"/>
      <c r="K1063" s="32"/>
    </row>
    <row r="1064" spans="10:11" x14ac:dyDescent="0.2">
      <c r="J1064" s="32"/>
      <c r="K1064" s="32"/>
    </row>
    <row r="1065" spans="10:11" x14ac:dyDescent="0.2">
      <c r="J1065" s="32"/>
      <c r="K1065" s="32"/>
    </row>
    <row r="1066" spans="10:11" x14ac:dyDescent="0.2">
      <c r="J1066" s="32"/>
      <c r="K1066" s="32"/>
    </row>
    <row r="1067" spans="10:11" x14ac:dyDescent="0.2">
      <c r="J1067" s="32"/>
      <c r="K1067" s="32"/>
    </row>
    <row r="1068" spans="10:11" x14ac:dyDescent="0.2">
      <c r="J1068" s="32"/>
      <c r="K1068" s="32"/>
    </row>
    <row r="1069" spans="10:11" x14ac:dyDescent="0.2">
      <c r="J1069" s="32"/>
      <c r="K1069" s="32"/>
    </row>
    <row r="1070" spans="10:11" x14ac:dyDescent="0.2">
      <c r="J1070" s="32"/>
      <c r="K1070" s="32"/>
    </row>
    <row r="1071" spans="10:11" x14ac:dyDescent="0.2">
      <c r="J1071" s="32"/>
      <c r="K1071" s="32"/>
    </row>
    <row r="1072" spans="10:11" x14ac:dyDescent="0.2">
      <c r="J1072" s="32"/>
      <c r="K1072" s="32"/>
    </row>
    <row r="1073" spans="10:11" x14ac:dyDescent="0.2">
      <c r="J1073" s="32"/>
      <c r="K1073" s="32"/>
    </row>
    <row r="1074" spans="10:11" x14ac:dyDescent="0.2">
      <c r="J1074" s="32"/>
      <c r="K1074" s="32"/>
    </row>
    <row r="1075" spans="10:11" x14ac:dyDescent="0.2">
      <c r="J1075" s="32"/>
      <c r="K1075" s="32"/>
    </row>
    <row r="1076" spans="10:11" x14ac:dyDescent="0.2">
      <c r="J1076" s="32"/>
      <c r="K1076" s="32"/>
    </row>
    <row r="1077" spans="10:11" x14ac:dyDescent="0.2">
      <c r="J1077" s="32"/>
      <c r="K1077" s="32"/>
    </row>
    <row r="1078" spans="10:11" x14ac:dyDescent="0.2">
      <c r="J1078" s="32"/>
      <c r="K1078" s="32"/>
    </row>
    <row r="1079" spans="10:11" x14ac:dyDescent="0.2">
      <c r="J1079" s="32"/>
      <c r="K1079" s="32"/>
    </row>
    <row r="1080" spans="10:11" x14ac:dyDescent="0.2">
      <c r="J1080" s="32"/>
      <c r="K1080" s="32"/>
    </row>
    <row r="1081" spans="10:11" x14ac:dyDescent="0.2">
      <c r="J1081" s="32"/>
      <c r="K1081" s="32"/>
    </row>
    <row r="1082" spans="10:11" x14ac:dyDescent="0.2">
      <c r="J1082" s="32"/>
      <c r="K1082" s="32"/>
    </row>
    <row r="1083" spans="10:11" x14ac:dyDescent="0.2">
      <c r="J1083" s="32"/>
      <c r="K1083" s="32"/>
    </row>
    <row r="1084" spans="10:11" x14ac:dyDescent="0.2">
      <c r="J1084" s="32"/>
      <c r="K1084" s="32"/>
    </row>
    <row r="1085" spans="10:11" x14ac:dyDescent="0.2">
      <c r="J1085" s="32"/>
      <c r="K1085" s="32"/>
    </row>
    <row r="1086" spans="10:11" x14ac:dyDescent="0.2">
      <c r="J1086" s="32"/>
      <c r="K1086" s="32"/>
    </row>
    <row r="1087" spans="10:11" x14ac:dyDescent="0.2">
      <c r="J1087" s="32"/>
      <c r="K1087" s="32"/>
    </row>
    <row r="1088" spans="10:11" x14ac:dyDescent="0.2">
      <c r="J1088" s="32"/>
      <c r="K1088" s="32"/>
    </row>
    <row r="1089" spans="10:11" x14ac:dyDescent="0.2">
      <c r="J1089" s="32"/>
      <c r="K1089" s="32"/>
    </row>
    <row r="1090" spans="10:11" x14ac:dyDescent="0.2">
      <c r="J1090" s="32"/>
      <c r="K1090" s="32"/>
    </row>
    <row r="1091" spans="10:11" x14ac:dyDescent="0.2">
      <c r="J1091" s="32"/>
      <c r="K1091" s="32"/>
    </row>
    <row r="1092" spans="10:11" x14ac:dyDescent="0.2">
      <c r="J1092" s="32"/>
      <c r="K1092" s="32"/>
    </row>
    <row r="1093" spans="10:11" x14ac:dyDescent="0.2">
      <c r="J1093" s="32"/>
      <c r="K1093" s="32"/>
    </row>
    <row r="1094" spans="10:11" x14ac:dyDescent="0.2">
      <c r="J1094" s="32"/>
      <c r="K1094" s="32"/>
    </row>
    <row r="1095" spans="10:11" x14ac:dyDescent="0.2">
      <c r="J1095" s="32"/>
      <c r="K1095" s="32"/>
    </row>
    <row r="1096" spans="10:11" x14ac:dyDescent="0.2">
      <c r="J1096" s="32"/>
      <c r="K1096" s="32"/>
    </row>
    <row r="1097" spans="10:11" x14ac:dyDescent="0.2">
      <c r="J1097" s="32"/>
      <c r="K1097" s="32"/>
    </row>
    <row r="1098" spans="10:11" x14ac:dyDescent="0.2">
      <c r="J1098" s="32"/>
      <c r="K1098" s="32"/>
    </row>
    <row r="1099" spans="10:11" x14ac:dyDescent="0.2">
      <c r="J1099" s="32"/>
      <c r="K1099" s="32"/>
    </row>
    <row r="1100" spans="10:11" x14ac:dyDescent="0.2">
      <c r="J1100" s="32"/>
      <c r="K1100" s="32"/>
    </row>
    <row r="1101" spans="10:11" x14ac:dyDescent="0.2">
      <c r="J1101" s="32"/>
      <c r="K1101" s="32"/>
    </row>
    <row r="1102" spans="10:11" x14ac:dyDescent="0.2">
      <c r="J1102" s="32"/>
      <c r="K1102" s="32"/>
    </row>
    <row r="1103" spans="10:11" x14ac:dyDescent="0.2">
      <c r="J1103" s="32"/>
      <c r="K1103" s="32"/>
    </row>
    <row r="1104" spans="10:11" x14ac:dyDescent="0.2">
      <c r="J1104" s="32"/>
      <c r="K1104" s="32"/>
    </row>
    <row r="1105" spans="10:11" x14ac:dyDescent="0.2">
      <c r="J1105" s="32"/>
      <c r="K1105" s="32"/>
    </row>
    <row r="1106" spans="10:11" x14ac:dyDescent="0.2">
      <c r="J1106" s="32"/>
      <c r="K1106" s="32"/>
    </row>
    <row r="1107" spans="10:11" x14ac:dyDescent="0.2">
      <c r="J1107" s="32"/>
      <c r="K1107" s="32"/>
    </row>
    <row r="1108" spans="10:11" x14ac:dyDescent="0.2">
      <c r="J1108" s="32"/>
      <c r="K1108" s="32"/>
    </row>
    <row r="1109" spans="10:11" x14ac:dyDescent="0.2">
      <c r="J1109" s="32"/>
      <c r="K1109" s="32"/>
    </row>
    <row r="1110" spans="10:11" x14ac:dyDescent="0.2">
      <c r="J1110" s="32"/>
      <c r="K1110" s="32"/>
    </row>
    <row r="1111" spans="10:11" x14ac:dyDescent="0.2">
      <c r="J1111" s="32"/>
      <c r="K1111" s="32"/>
    </row>
    <row r="1112" spans="10:11" x14ac:dyDescent="0.2">
      <c r="J1112" s="32"/>
      <c r="K1112" s="32"/>
    </row>
    <row r="1113" spans="10:11" x14ac:dyDescent="0.2">
      <c r="J1113" s="32"/>
      <c r="K1113" s="32"/>
    </row>
    <row r="1114" spans="10:11" x14ac:dyDescent="0.2">
      <c r="J1114" s="32"/>
      <c r="K1114" s="32"/>
    </row>
    <row r="1115" spans="10:11" x14ac:dyDescent="0.2">
      <c r="J1115" s="32"/>
      <c r="K1115" s="32"/>
    </row>
    <row r="1116" spans="10:11" x14ac:dyDescent="0.2">
      <c r="J1116" s="32"/>
      <c r="K1116" s="32"/>
    </row>
    <row r="1117" spans="10:11" x14ac:dyDescent="0.2">
      <c r="J1117" s="32"/>
      <c r="K1117" s="32"/>
    </row>
    <row r="1118" spans="10:11" x14ac:dyDescent="0.2">
      <c r="J1118" s="32"/>
      <c r="K1118" s="32"/>
    </row>
    <row r="1119" spans="10:11" x14ac:dyDescent="0.2">
      <c r="J1119" s="32"/>
      <c r="K1119" s="32"/>
    </row>
    <row r="1120" spans="10:11" x14ac:dyDescent="0.2">
      <c r="J1120" s="32"/>
      <c r="K1120" s="32"/>
    </row>
    <row r="1121" spans="10:11" x14ac:dyDescent="0.2">
      <c r="J1121" s="32"/>
      <c r="K1121" s="32"/>
    </row>
    <row r="1122" spans="10:11" x14ac:dyDescent="0.2">
      <c r="J1122" s="32"/>
      <c r="K1122" s="32"/>
    </row>
    <row r="1123" spans="10:11" x14ac:dyDescent="0.2">
      <c r="J1123" s="32"/>
      <c r="K1123" s="32"/>
    </row>
    <row r="1124" spans="10:11" x14ac:dyDescent="0.2">
      <c r="J1124" s="32"/>
      <c r="K1124" s="32"/>
    </row>
    <row r="1125" spans="10:11" x14ac:dyDescent="0.2">
      <c r="J1125" s="32"/>
      <c r="K1125" s="32"/>
    </row>
    <row r="1126" spans="10:11" x14ac:dyDescent="0.2">
      <c r="J1126" s="32"/>
      <c r="K1126" s="32"/>
    </row>
    <row r="1127" spans="10:11" x14ac:dyDescent="0.2">
      <c r="J1127" s="32"/>
      <c r="K1127" s="32"/>
    </row>
    <row r="1128" spans="10:11" x14ac:dyDescent="0.2">
      <c r="J1128" s="32"/>
      <c r="K1128" s="32"/>
    </row>
    <row r="1129" spans="10:11" x14ac:dyDescent="0.2">
      <c r="J1129" s="32"/>
      <c r="K1129" s="32"/>
    </row>
    <row r="1130" spans="10:11" x14ac:dyDescent="0.2">
      <c r="J1130" s="32"/>
      <c r="K1130" s="32"/>
    </row>
    <row r="1131" spans="10:11" x14ac:dyDescent="0.2">
      <c r="J1131" s="32"/>
      <c r="K1131" s="32"/>
    </row>
    <row r="1132" spans="10:11" x14ac:dyDescent="0.2">
      <c r="J1132" s="32"/>
      <c r="K1132" s="32"/>
    </row>
    <row r="1133" spans="10:11" x14ac:dyDescent="0.2">
      <c r="J1133" s="32"/>
      <c r="K1133" s="32"/>
    </row>
    <row r="1134" spans="10:11" x14ac:dyDescent="0.2">
      <c r="J1134" s="32"/>
      <c r="K1134" s="32"/>
    </row>
    <row r="1135" spans="10:11" x14ac:dyDescent="0.2">
      <c r="J1135" s="32"/>
      <c r="K1135" s="32"/>
    </row>
    <row r="1136" spans="10:11" x14ac:dyDescent="0.2">
      <c r="J1136" s="32"/>
      <c r="K1136" s="32"/>
    </row>
    <row r="1137" spans="10:11" x14ac:dyDescent="0.2">
      <c r="J1137" s="32"/>
      <c r="K1137" s="32"/>
    </row>
    <row r="1138" spans="10:11" x14ac:dyDescent="0.2">
      <c r="J1138" s="32"/>
      <c r="K1138" s="32"/>
    </row>
    <row r="1139" spans="10:11" x14ac:dyDescent="0.2">
      <c r="J1139" s="32"/>
      <c r="K1139" s="32"/>
    </row>
    <row r="1140" spans="10:11" x14ac:dyDescent="0.2">
      <c r="J1140" s="32"/>
      <c r="K1140" s="32"/>
    </row>
    <row r="1141" spans="10:11" x14ac:dyDescent="0.2">
      <c r="J1141" s="32"/>
      <c r="K1141" s="32"/>
    </row>
    <row r="1142" spans="10:11" x14ac:dyDescent="0.2">
      <c r="J1142" s="32"/>
      <c r="K1142" s="32"/>
    </row>
    <row r="1143" spans="10:11" x14ac:dyDescent="0.2">
      <c r="J1143" s="32"/>
      <c r="K1143" s="32"/>
    </row>
    <row r="1144" spans="10:11" x14ac:dyDescent="0.2">
      <c r="J1144" s="32"/>
      <c r="K1144" s="32"/>
    </row>
    <row r="1145" spans="10:11" x14ac:dyDescent="0.2">
      <c r="J1145" s="32"/>
      <c r="K1145" s="32"/>
    </row>
    <row r="1146" spans="10:11" x14ac:dyDescent="0.2">
      <c r="J1146" s="32"/>
      <c r="K1146" s="32"/>
    </row>
    <row r="1147" spans="10:11" x14ac:dyDescent="0.2">
      <c r="J1147" s="32"/>
      <c r="K1147" s="32"/>
    </row>
    <row r="1148" spans="10:11" x14ac:dyDescent="0.2">
      <c r="J1148" s="32"/>
      <c r="K1148" s="32"/>
    </row>
    <row r="1149" spans="10:11" x14ac:dyDescent="0.2">
      <c r="J1149" s="32"/>
      <c r="K1149" s="32"/>
    </row>
    <row r="1150" spans="10:11" x14ac:dyDescent="0.2">
      <c r="J1150" s="32"/>
      <c r="K1150" s="32"/>
    </row>
    <row r="1151" spans="10:11" x14ac:dyDescent="0.2">
      <c r="J1151" s="32"/>
      <c r="K1151" s="32"/>
    </row>
    <row r="1152" spans="10:11" x14ac:dyDescent="0.2">
      <c r="J1152" s="32"/>
      <c r="K1152" s="32"/>
    </row>
    <row r="1153" spans="10:11" x14ac:dyDescent="0.2">
      <c r="J1153" s="32"/>
      <c r="K1153" s="32"/>
    </row>
    <row r="1154" spans="10:11" x14ac:dyDescent="0.2">
      <c r="J1154" s="32"/>
      <c r="K1154" s="32"/>
    </row>
    <row r="1155" spans="10:11" x14ac:dyDescent="0.2">
      <c r="J1155" s="32"/>
      <c r="K1155" s="32"/>
    </row>
    <row r="1156" spans="10:11" x14ac:dyDescent="0.2">
      <c r="J1156" s="32"/>
      <c r="K1156" s="32"/>
    </row>
    <row r="1157" spans="10:11" x14ac:dyDescent="0.2">
      <c r="J1157" s="32"/>
      <c r="K1157" s="32"/>
    </row>
    <row r="1158" spans="10:11" x14ac:dyDescent="0.2">
      <c r="J1158" s="32"/>
      <c r="K1158" s="32"/>
    </row>
    <row r="1159" spans="10:11" x14ac:dyDescent="0.2">
      <c r="J1159" s="32"/>
      <c r="K1159" s="32"/>
    </row>
    <row r="1160" spans="10:11" x14ac:dyDescent="0.2">
      <c r="J1160" s="32"/>
      <c r="K1160" s="32"/>
    </row>
    <row r="1161" spans="10:11" x14ac:dyDescent="0.2">
      <c r="J1161" s="32"/>
      <c r="K1161" s="32"/>
    </row>
    <row r="1162" spans="10:11" x14ac:dyDescent="0.2">
      <c r="J1162" s="32"/>
      <c r="K1162" s="32"/>
    </row>
    <row r="1163" spans="10:11" x14ac:dyDescent="0.2">
      <c r="J1163" s="32"/>
      <c r="K1163" s="32"/>
    </row>
    <row r="1164" spans="10:11" x14ac:dyDescent="0.2">
      <c r="J1164" s="32"/>
      <c r="K1164" s="32"/>
    </row>
    <row r="1165" spans="10:11" x14ac:dyDescent="0.2">
      <c r="J1165" s="32"/>
      <c r="K1165" s="32"/>
    </row>
    <row r="1166" spans="10:11" x14ac:dyDescent="0.2">
      <c r="J1166" s="32"/>
      <c r="K1166" s="32"/>
    </row>
    <row r="1167" spans="10:11" x14ac:dyDescent="0.2">
      <c r="J1167" s="32"/>
      <c r="K1167" s="32"/>
    </row>
    <row r="1168" spans="10:11" x14ac:dyDescent="0.2">
      <c r="J1168" s="32"/>
      <c r="K1168" s="32"/>
    </row>
    <row r="1169" spans="10:11" x14ac:dyDescent="0.2">
      <c r="J1169" s="32"/>
      <c r="K1169" s="32"/>
    </row>
    <row r="1170" spans="10:11" x14ac:dyDescent="0.2">
      <c r="J1170" s="32"/>
      <c r="K1170" s="32"/>
    </row>
    <row r="1171" spans="10:11" x14ac:dyDescent="0.2">
      <c r="J1171" s="32"/>
      <c r="K1171" s="32"/>
    </row>
    <row r="1172" spans="10:11" x14ac:dyDescent="0.2">
      <c r="J1172" s="32"/>
      <c r="K1172" s="32"/>
    </row>
    <row r="1173" spans="10:11" x14ac:dyDescent="0.2">
      <c r="J1173" s="32"/>
      <c r="K1173" s="32"/>
    </row>
    <row r="1174" spans="10:11" x14ac:dyDescent="0.2">
      <c r="J1174" s="32"/>
      <c r="K1174" s="32"/>
    </row>
    <row r="1175" spans="10:11" x14ac:dyDescent="0.2">
      <c r="J1175" s="32"/>
      <c r="K1175" s="32"/>
    </row>
    <row r="1176" spans="10:11" x14ac:dyDescent="0.2">
      <c r="J1176" s="32"/>
      <c r="K1176" s="32"/>
    </row>
    <row r="1177" spans="10:11" x14ac:dyDescent="0.2">
      <c r="J1177" s="32"/>
      <c r="K1177" s="32"/>
    </row>
    <row r="1178" spans="10:11" x14ac:dyDescent="0.2">
      <c r="J1178" s="32"/>
      <c r="K1178" s="32"/>
    </row>
    <row r="1179" spans="10:11" x14ac:dyDescent="0.2">
      <c r="J1179" s="32"/>
      <c r="K1179" s="32"/>
    </row>
    <row r="1180" spans="10:11" x14ac:dyDescent="0.2">
      <c r="J1180" s="32"/>
      <c r="K1180" s="32"/>
    </row>
    <row r="1181" spans="10:11" x14ac:dyDescent="0.2">
      <c r="J1181" s="32"/>
      <c r="K1181" s="32"/>
    </row>
    <row r="1182" spans="10:11" x14ac:dyDescent="0.2">
      <c r="J1182" s="32"/>
      <c r="K1182" s="32"/>
    </row>
    <row r="1183" spans="10:11" x14ac:dyDescent="0.2">
      <c r="J1183" s="32"/>
      <c r="K1183" s="32"/>
    </row>
    <row r="1184" spans="10:11" x14ac:dyDescent="0.2">
      <c r="J1184" s="32"/>
      <c r="K1184" s="32"/>
    </row>
    <row r="1185" spans="10:11" x14ac:dyDescent="0.2">
      <c r="J1185" s="32"/>
      <c r="K1185" s="32"/>
    </row>
    <row r="1186" spans="10:11" x14ac:dyDescent="0.2">
      <c r="J1186" s="32"/>
      <c r="K1186" s="32"/>
    </row>
    <row r="1187" spans="10:11" x14ac:dyDescent="0.2">
      <c r="J1187" s="32"/>
      <c r="K1187" s="32"/>
    </row>
    <row r="1188" spans="10:11" x14ac:dyDescent="0.2">
      <c r="J1188" s="32"/>
      <c r="K1188" s="32"/>
    </row>
    <row r="1189" spans="10:11" x14ac:dyDescent="0.2">
      <c r="J1189" s="32"/>
      <c r="K1189" s="32"/>
    </row>
    <row r="1190" spans="10:11" x14ac:dyDescent="0.2">
      <c r="J1190" s="32"/>
      <c r="K1190" s="32"/>
    </row>
    <row r="1191" spans="10:11" x14ac:dyDescent="0.2">
      <c r="J1191" s="32"/>
      <c r="K1191" s="32"/>
    </row>
    <row r="1192" spans="10:11" x14ac:dyDescent="0.2">
      <c r="J1192" s="32"/>
      <c r="K1192" s="32"/>
    </row>
    <row r="1193" spans="10:11" x14ac:dyDescent="0.2">
      <c r="J1193" s="32"/>
      <c r="K1193" s="32"/>
    </row>
    <row r="1194" spans="10:11" x14ac:dyDescent="0.2">
      <c r="J1194" s="32"/>
      <c r="K1194" s="32"/>
    </row>
    <row r="1195" spans="10:11" x14ac:dyDescent="0.2">
      <c r="J1195" s="32"/>
      <c r="K1195" s="32"/>
    </row>
    <row r="1196" spans="10:11" x14ac:dyDescent="0.2">
      <c r="J1196" s="32"/>
      <c r="K1196" s="32"/>
    </row>
    <row r="1197" spans="10:11" x14ac:dyDescent="0.2">
      <c r="J1197" s="32"/>
      <c r="K1197" s="32"/>
    </row>
    <row r="1198" spans="10:11" x14ac:dyDescent="0.2">
      <c r="J1198" s="32"/>
      <c r="K1198" s="32"/>
    </row>
    <row r="1199" spans="10:11" x14ac:dyDescent="0.2">
      <c r="J1199" s="32"/>
      <c r="K1199" s="32"/>
    </row>
    <row r="1200" spans="10:11" x14ac:dyDescent="0.2">
      <c r="J1200" s="32"/>
      <c r="K1200" s="32"/>
    </row>
    <row r="1201" spans="10:11" x14ac:dyDescent="0.2">
      <c r="J1201" s="32"/>
      <c r="K1201" s="32"/>
    </row>
    <row r="1202" spans="10:11" x14ac:dyDescent="0.2">
      <c r="J1202" s="32"/>
      <c r="K1202" s="32"/>
    </row>
    <row r="1203" spans="10:11" x14ac:dyDescent="0.2">
      <c r="J1203" s="32"/>
      <c r="K1203" s="32"/>
    </row>
    <row r="1204" spans="10:11" x14ac:dyDescent="0.2">
      <c r="J1204" s="32"/>
      <c r="K1204" s="32"/>
    </row>
    <row r="1205" spans="10:11" x14ac:dyDescent="0.2">
      <c r="J1205" s="32"/>
      <c r="K1205" s="32"/>
    </row>
    <row r="1206" spans="10:11" x14ac:dyDescent="0.2">
      <c r="J1206" s="32"/>
      <c r="K1206" s="32"/>
    </row>
    <row r="1207" spans="10:11" x14ac:dyDescent="0.2">
      <c r="J1207" s="32"/>
      <c r="K1207" s="32"/>
    </row>
    <row r="1208" spans="10:11" x14ac:dyDescent="0.2">
      <c r="J1208" s="32"/>
      <c r="K1208" s="32"/>
    </row>
    <row r="1209" spans="10:11" x14ac:dyDescent="0.2">
      <c r="J1209" s="32"/>
      <c r="K1209" s="32"/>
    </row>
    <row r="1210" spans="10:11" x14ac:dyDescent="0.2">
      <c r="J1210" s="32"/>
      <c r="K1210" s="32"/>
    </row>
    <row r="1211" spans="10:11" x14ac:dyDescent="0.2">
      <c r="J1211" s="32"/>
      <c r="K1211" s="32"/>
    </row>
    <row r="1212" spans="10:11" x14ac:dyDescent="0.2">
      <c r="J1212" s="32"/>
      <c r="K1212" s="32"/>
    </row>
    <row r="1213" spans="10:11" x14ac:dyDescent="0.2">
      <c r="J1213" s="32"/>
      <c r="K1213" s="32"/>
    </row>
    <row r="1214" spans="10:11" x14ac:dyDescent="0.2">
      <c r="J1214" s="32"/>
      <c r="K1214" s="32"/>
    </row>
    <row r="1215" spans="10:11" x14ac:dyDescent="0.2">
      <c r="J1215" s="32"/>
      <c r="K1215" s="32"/>
    </row>
    <row r="1216" spans="10:11" x14ac:dyDescent="0.2">
      <c r="J1216" s="32"/>
      <c r="K1216" s="32"/>
    </row>
    <row r="1217" spans="10:11" x14ac:dyDescent="0.2">
      <c r="J1217" s="32"/>
      <c r="K1217" s="32"/>
    </row>
    <row r="1218" spans="10:11" x14ac:dyDescent="0.2">
      <c r="J1218" s="32"/>
      <c r="K1218" s="32"/>
    </row>
    <row r="1219" spans="10:11" x14ac:dyDescent="0.2">
      <c r="J1219" s="32"/>
      <c r="K1219" s="32"/>
    </row>
    <row r="1220" spans="10:11" x14ac:dyDescent="0.2">
      <c r="J1220" s="32"/>
      <c r="K1220" s="32"/>
    </row>
    <row r="1221" spans="10:11" x14ac:dyDescent="0.2">
      <c r="J1221" s="32"/>
    </row>
    <row r="1222" spans="10:11" x14ac:dyDescent="0.2">
      <c r="J1222" s="32"/>
    </row>
    <row r="1223" spans="10:11" x14ac:dyDescent="0.2">
      <c r="J1223" s="32"/>
    </row>
    <row r="1224" spans="10:11" x14ac:dyDescent="0.2">
      <c r="J1224" s="32"/>
    </row>
    <row r="1225" spans="10:11" x14ac:dyDescent="0.2">
      <c r="J1225" s="32"/>
    </row>
    <row r="1226" spans="10:11" x14ac:dyDescent="0.2">
      <c r="J1226" s="32"/>
    </row>
    <row r="1227" spans="10:11" x14ac:dyDescent="0.2">
      <c r="J1227" s="32"/>
    </row>
    <row r="1228" spans="10:11" x14ac:dyDescent="0.2">
      <c r="J1228" s="32"/>
    </row>
    <row r="1229" spans="10:11" x14ac:dyDescent="0.2">
      <c r="J1229" s="32"/>
    </row>
    <row r="1230" spans="10:11" x14ac:dyDescent="0.2">
      <c r="J1230" s="32"/>
    </row>
    <row r="1231" spans="10:11" x14ac:dyDescent="0.2">
      <c r="J1231" s="32"/>
    </row>
    <row r="1232" spans="10:11" x14ac:dyDescent="0.2">
      <c r="J1232" s="32"/>
    </row>
    <row r="1233" spans="10:10" x14ac:dyDescent="0.2">
      <c r="J1233" s="32"/>
    </row>
    <row r="1234" spans="10:10" x14ac:dyDescent="0.2">
      <c r="J1234" s="32"/>
    </row>
    <row r="1235" spans="10:10" x14ac:dyDescent="0.2">
      <c r="J1235" s="32"/>
    </row>
    <row r="1236" spans="10:10" x14ac:dyDescent="0.2">
      <c r="J1236" s="32"/>
    </row>
    <row r="1237" spans="10:10" x14ac:dyDescent="0.2">
      <c r="J1237" s="32"/>
    </row>
    <row r="1238" spans="10:10" x14ac:dyDescent="0.2">
      <c r="J1238" s="32"/>
    </row>
    <row r="1239" spans="10:10" x14ac:dyDescent="0.2">
      <c r="J1239" s="32"/>
    </row>
    <row r="1240" spans="10:10" x14ac:dyDescent="0.2">
      <c r="J1240" s="32"/>
    </row>
    <row r="1241" spans="10:10" x14ac:dyDescent="0.2">
      <c r="J1241" s="32"/>
    </row>
    <row r="1242" spans="10:10" x14ac:dyDescent="0.2">
      <c r="J1242" s="32"/>
    </row>
    <row r="1243" spans="10:10" x14ac:dyDescent="0.2">
      <c r="J1243" s="32"/>
    </row>
    <row r="1244" spans="10:10" x14ac:dyDescent="0.2">
      <c r="J1244" s="32"/>
    </row>
    <row r="1245" spans="10:10" x14ac:dyDescent="0.2">
      <c r="J1245" s="32"/>
    </row>
    <row r="1246" spans="10:10" x14ac:dyDescent="0.2">
      <c r="J1246" s="32"/>
    </row>
    <row r="1247" spans="10:10" x14ac:dyDescent="0.2">
      <c r="J1247" s="32"/>
    </row>
    <row r="1248" spans="10:10" x14ac:dyDescent="0.2">
      <c r="J1248" s="32"/>
    </row>
    <row r="1249" spans="10:10" x14ac:dyDescent="0.2">
      <c r="J1249" s="32"/>
    </row>
    <row r="1250" spans="10:10" x14ac:dyDescent="0.2">
      <c r="J1250" s="32"/>
    </row>
    <row r="1251" spans="10:10" x14ac:dyDescent="0.2">
      <c r="J1251" s="32"/>
    </row>
    <row r="1252" spans="10:10" x14ac:dyDescent="0.2">
      <c r="J1252" s="32"/>
    </row>
    <row r="1253" spans="10:10" x14ac:dyDescent="0.2">
      <c r="J1253" s="32"/>
    </row>
    <row r="1254" spans="10:10" x14ac:dyDescent="0.2">
      <c r="J1254" s="32"/>
    </row>
    <row r="1255" spans="10:10" x14ac:dyDescent="0.2">
      <c r="J1255" s="32"/>
    </row>
    <row r="1256" spans="10:10" x14ac:dyDescent="0.2">
      <c r="J1256" s="32"/>
    </row>
    <row r="1257" spans="10:10" x14ac:dyDescent="0.2">
      <c r="J1257" s="32"/>
    </row>
    <row r="1258" spans="10:10" x14ac:dyDescent="0.2">
      <c r="J1258" s="32"/>
    </row>
    <row r="1259" spans="10:10" x14ac:dyDescent="0.2">
      <c r="J1259" s="32"/>
    </row>
    <row r="1260" spans="10:10" x14ac:dyDescent="0.2">
      <c r="J1260" s="32"/>
    </row>
    <row r="1261" spans="10:10" x14ac:dyDescent="0.2">
      <c r="J1261" s="32"/>
    </row>
    <row r="1262" spans="10:10" x14ac:dyDescent="0.2">
      <c r="J1262" s="32"/>
    </row>
    <row r="1263" spans="10:10" x14ac:dyDescent="0.2">
      <c r="J1263" s="32"/>
    </row>
    <row r="1264" spans="10:10" x14ac:dyDescent="0.2">
      <c r="J1264" s="32"/>
    </row>
    <row r="1265" spans="10:10" x14ac:dyDescent="0.2">
      <c r="J1265" s="32"/>
    </row>
    <row r="1266" spans="10:10" x14ac:dyDescent="0.2">
      <c r="J1266" s="32"/>
    </row>
    <row r="1267" spans="10:10" x14ac:dyDescent="0.2">
      <c r="J1267" s="32"/>
    </row>
    <row r="1268" spans="10:10" x14ac:dyDescent="0.2">
      <c r="J1268" s="32"/>
    </row>
    <row r="1269" spans="10:10" x14ac:dyDescent="0.2">
      <c r="J1269" s="32"/>
    </row>
    <row r="1270" spans="10:10" x14ac:dyDescent="0.2">
      <c r="J1270" s="32"/>
    </row>
    <row r="1271" spans="10:10" x14ac:dyDescent="0.2">
      <c r="J1271" s="32"/>
    </row>
    <row r="1272" spans="10:10" x14ac:dyDescent="0.2">
      <c r="J1272" s="32"/>
    </row>
    <row r="1273" spans="10:10" x14ac:dyDescent="0.2">
      <c r="J1273" s="32"/>
    </row>
    <row r="1274" spans="10:10" x14ac:dyDescent="0.2">
      <c r="J1274" s="32"/>
    </row>
    <row r="1275" spans="10:10" x14ac:dyDescent="0.2">
      <c r="J1275" s="32"/>
    </row>
    <row r="1276" spans="10:10" x14ac:dyDescent="0.2">
      <c r="J1276" s="32"/>
    </row>
    <row r="1277" spans="10:10" x14ac:dyDescent="0.2">
      <c r="J1277" s="32"/>
    </row>
    <row r="1278" spans="10:10" x14ac:dyDescent="0.2">
      <c r="J1278" s="32"/>
    </row>
    <row r="1279" spans="10:10" x14ac:dyDescent="0.2">
      <c r="J1279" s="32"/>
    </row>
    <row r="1280" spans="10:10" x14ac:dyDescent="0.2">
      <c r="J1280" s="32"/>
    </row>
    <row r="1281" spans="10:10" x14ac:dyDescent="0.2">
      <c r="J1281" s="32"/>
    </row>
    <row r="1282" spans="10:10" x14ac:dyDescent="0.2">
      <c r="J1282" s="32"/>
    </row>
    <row r="1283" spans="10:10" x14ac:dyDescent="0.2">
      <c r="J1283" s="32"/>
    </row>
    <row r="1284" spans="10:10" x14ac:dyDescent="0.2">
      <c r="J1284" s="32"/>
    </row>
    <row r="1285" spans="10:10" x14ac:dyDescent="0.2">
      <c r="J1285" s="32"/>
    </row>
    <row r="1286" spans="10:10" x14ac:dyDescent="0.2">
      <c r="J1286" s="32"/>
    </row>
    <row r="1287" spans="10:10" x14ac:dyDescent="0.2">
      <c r="J1287" s="32"/>
    </row>
    <row r="1288" spans="10:10" x14ac:dyDescent="0.2">
      <c r="J1288" s="32"/>
    </row>
    <row r="1289" spans="10:10" x14ac:dyDescent="0.2">
      <c r="J1289" s="32"/>
    </row>
    <row r="1290" spans="10:10" x14ac:dyDescent="0.2">
      <c r="J1290" s="32"/>
    </row>
    <row r="1291" spans="10:10" x14ac:dyDescent="0.2">
      <c r="J1291" s="32"/>
    </row>
    <row r="1292" spans="10:10" x14ac:dyDescent="0.2">
      <c r="J1292" s="32"/>
    </row>
    <row r="1293" spans="10:10" x14ac:dyDescent="0.2">
      <c r="J1293" s="32"/>
    </row>
    <row r="1294" spans="10:10" x14ac:dyDescent="0.2">
      <c r="J1294" s="32"/>
    </row>
    <row r="1295" spans="10:10" x14ac:dyDescent="0.2">
      <c r="J1295" s="32"/>
    </row>
    <row r="1296" spans="10:10" x14ac:dyDescent="0.2">
      <c r="J1296" s="32"/>
    </row>
    <row r="1297" spans="10:10" x14ac:dyDescent="0.2">
      <c r="J1297" s="32"/>
    </row>
    <row r="1298" spans="10:10" x14ac:dyDescent="0.2">
      <c r="J1298" s="32"/>
    </row>
    <row r="1299" spans="10:10" x14ac:dyDescent="0.2">
      <c r="J1299" s="32"/>
    </row>
    <row r="1300" spans="10:10" x14ac:dyDescent="0.2">
      <c r="J1300" s="32"/>
    </row>
    <row r="1301" spans="10:10" x14ac:dyDescent="0.2">
      <c r="J1301" s="32"/>
    </row>
    <row r="1302" spans="10:10" x14ac:dyDescent="0.2">
      <c r="J1302" s="32"/>
    </row>
    <row r="1303" spans="10:10" x14ac:dyDescent="0.2">
      <c r="J1303" s="32"/>
    </row>
    <row r="1304" spans="10:10" x14ac:dyDescent="0.2">
      <c r="J1304" s="32"/>
    </row>
    <row r="1305" spans="10:10" x14ac:dyDescent="0.2">
      <c r="J1305" s="32"/>
    </row>
    <row r="1306" spans="10:10" x14ac:dyDescent="0.2">
      <c r="J1306" s="32"/>
    </row>
    <row r="1307" spans="10:10" x14ac:dyDescent="0.2">
      <c r="J1307" s="32"/>
    </row>
    <row r="1308" spans="10:10" x14ac:dyDescent="0.2">
      <c r="J1308" s="32"/>
    </row>
    <row r="1309" spans="10:10" x14ac:dyDescent="0.2">
      <c r="J1309" s="32"/>
    </row>
    <row r="1310" spans="10:10" x14ac:dyDescent="0.2">
      <c r="J1310" s="32"/>
    </row>
    <row r="1311" spans="10:10" x14ac:dyDescent="0.2">
      <c r="J1311" s="32"/>
    </row>
    <row r="1312" spans="10:10" x14ac:dyDescent="0.2">
      <c r="J1312" s="32"/>
    </row>
    <row r="1313" spans="10:10" x14ac:dyDescent="0.2">
      <c r="J1313" s="32"/>
    </row>
    <row r="1314" spans="10:10" x14ac:dyDescent="0.2">
      <c r="J1314" s="32"/>
    </row>
    <row r="1315" spans="10:10" x14ac:dyDescent="0.2">
      <c r="J1315" s="32"/>
    </row>
    <row r="1316" spans="10:10" x14ac:dyDescent="0.2">
      <c r="J1316" s="32"/>
    </row>
    <row r="1317" spans="10:10" x14ac:dyDescent="0.2">
      <c r="J1317" s="32"/>
    </row>
    <row r="1318" spans="10:10" x14ac:dyDescent="0.2">
      <c r="J1318" s="32"/>
    </row>
  </sheetData>
  <sheetProtection formatCells="0" formatColumns="0" formatRows="0" insertColumns="0" insertRows="0" insertHyperlinks="0" deleteColumns="0" deleteRows="0" selectLockedCells="1" sort="0"/>
  <protectedRanges>
    <protectedRange sqref="R8:R12" name="PLAN DE MEJORAMIENTO"/>
  </protectedRanges>
  <mergeCells count="23">
    <mergeCell ref="A26:A28"/>
    <mergeCell ref="B26:C28"/>
    <mergeCell ref="D26:I28"/>
    <mergeCell ref="J26:N28"/>
    <mergeCell ref="A52:A53"/>
    <mergeCell ref="B52:B53"/>
    <mergeCell ref="P14:Q14"/>
    <mergeCell ref="J13:K13"/>
    <mergeCell ref="S11:T11"/>
    <mergeCell ref="P11:R11"/>
    <mergeCell ref="P13:Q13"/>
    <mergeCell ref="A11:E11"/>
    <mergeCell ref="A12:E12"/>
    <mergeCell ref="P9:Q9"/>
    <mergeCell ref="P10:R10"/>
    <mergeCell ref="A1:B4"/>
    <mergeCell ref="N1:N2"/>
    <mergeCell ref="N3:N4"/>
    <mergeCell ref="C1:M4"/>
    <mergeCell ref="A6:N8"/>
    <mergeCell ref="P6:T6"/>
    <mergeCell ref="P7:Q7"/>
    <mergeCell ref="P8:Q8"/>
  </mergeCells>
  <conditionalFormatting sqref="D65:E66">
    <cfRule type="duplicateValues" dxfId="30" priority="63" stopIfTrue="1"/>
  </conditionalFormatting>
  <conditionalFormatting sqref="D65:E67">
    <cfRule type="duplicateValues" dxfId="29" priority="56" stopIfTrue="1"/>
  </conditionalFormatting>
  <conditionalFormatting sqref="F121:G122">
    <cfRule type="duplicateValues" dxfId="28" priority="53" stopIfTrue="1"/>
  </conditionalFormatting>
  <conditionalFormatting sqref="F123:G123">
    <cfRule type="duplicateValues" dxfId="27" priority="52" stopIfTrue="1"/>
  </conditionalFormatting>
  <conditionalFormatting sqref="F119:G120">
    <cfRule type="duplicateValues" dxfId="26" priority="54" stopIfTrue="1"/>
  </conditionalFormatting>
  <conditionalFormatting sqref="J16:J22 K17:K22 K29:K630 J29:J1318 J24:K25">
    <cfRule type="containsText" dxfId="25" priority="47" operator="containsText" text="0">
      <formula>NOT(ISERROR(SEARCH("0",J16)))</formula>
    </cfRule>
    <cfRule type="containsText" dxfId="24" priority="48" operator="containsText" text="1">
      <formula>NOT(ISERROR(SEARCH("1",J16)))</formula>
    </cfRule>
    <cfRule type="containsText" dxfId="23" priority="49" operator="containsText" text="2">
      <formula>NOT(ISERROR(SEARCH("2",J16)))</formula>
    </cfRule>
  </conditionalFormatting>
  <conditionalFormatting sqref="K16">
    <cfRule type="containsText" dxfId="22" priority="41" operator="containsText" text="0">
      <formula>NOT(ISERROR(SEARCH("0",K16)))</formula>
    </cfRule>
    <cfRule type="containsText" dxfId="21" priority="42" operator="containsText" text="1">
      <formula>NOT(ISERROR(SEARCH("1",K16)))</formula>
    </cfRule>
    <cfRule type="containsText" dxfId="20" priority="43" operator="containsText" text="2">
      <formula>NOT(ISERROR(SEARCH("2",K16)))</formula>
    </cfRule>
  </conditionalFormatting>
  <conditionalFormatting sqref="S11:S12">
    <cfRule type="containsText" dxfId="19" priority="35" operator="containsText" text="No">
      <formula>NOT(ISERROR(SEARCH("No",S11)))</formula>
    </cfRule>
    <cfRule type="containsText" dxfId="18" priority="36" operator="containsText" text="Cumple">
      <formula>NOT(ISERROR(SEARCH("Cumple",S11)))</formula>
    </cfRule>
    <cfRule type="containsText" dxfId="17" priority="37" operator="containsText" text="No cumple">
      <formula>NOT(ISERROR(SEARCH("No cumple",S11)))</formula>
    </cfRule>
  </conditionalFormatting>
  <conditionalFormatting sqref="R14">
    <cfRule type="containsText" dxfId="16" priority="32" operator="containsText" text="No">
      <formula>NOT(ISERROR(SEARCH("No",R14)))</formula>
    </cfRule>
    <cfRule type="containsText" dxfId="15" priority="33" operator="containsText" text="Cumple">
      <formula>NOT(ISERROR(SEARCH("Cumple",R14)))</formula>
    </cfRule>
    <cfRule type="containsText" dxfId="14" priority="34" operator="containsText" text="No cumple">
      <formula>NOT(ISERROR(SEARCH("No cumple",R14)))</formula>
    </cfRule>
  </conditionalFormatting>
  <conditionalFormatting sqref="R13">
    <cfRule type="containsText" dxfId="13" priority="29" operator="containsText" text="No">
      <formula>NOT(ISERROR(SEARCH("No",R13)))</formula>
    </cfRule>
    <cfRule type="containsText" dxfId="12" priority="30" operator="containsText" text="Cumple">
      <formula>NOT(ISERROR(SEARCH("Cumple",R13)))</formula>
    </cfRule>
    <cfRule type="containsText" dxfId="11" priority="31" operator="containsText" text="No cumple">
      <formula>NOT(ISERROR(SEARCH("No cumple",R13)))</formula>
    </cfRule>
  </conditionalFormatting>
  <conditionalFormatting sqref="I9:J9">
    <cfRule type="containsText" dxfId="10" priority="23" operator="containsText" text="No cumple">
      <formula>NOT(ISERROR(SEARCH("No cumple",I9)))</formula>
    </cfRule>
  </conditionalFormatting>
  <conditionalFormatting sqref="I11:J11">
    <cfRule type="containsText" dxfId="9" priority="22" operator="containsText" text="Cumple parcialmente">
      <formula>NOT(ISERROR(SEARCH("Cumple parcialmente",I11)))</formula>
    </cfRule>
  </conditionalFormatting>
  <conditionalFormatting sqref="I10:J10">
    <cfRule type="containsText" dxfId="8" priority="21" operator="containsText" text="Cumple">
      <formula>NOT(ISERROR(SEARCH("Cumple",I10)))</formula>
    </cfRule>
  </conditionalFormatting>
  <conditionalFormatting sqref="H121:H122">
    <cfRule type="duplicateValues" dxfId="7" priority="71" stopIfTrue="1"/>
  </conditionalFormatting>
  <conditionalFormatting sqref="H123">
    <cfRule type="duplicateValues" dxfId="6" priority="72" stopIfTrue="1"/>
  </conditionalFormatting>
  <conditionalFormatting sqref="H119:H120">
    <cfRule type="duplicateValues" dxfId="5" priority="73" stopIfTrue="1"/>
  </conditionalFormatting>
  <conditionalFormatting sqref="I12">
    <cfRule type="containsText" dxfId="4" priority="5" operator="containsText" text="No cumple">
      <formula>NOT(ISERROR(SEARCH("No cumple",I12)))</formula>
    </cfRule>
  </conditionalFormatting>
  <conditionalFormatting sqref="J12">
    <cfRule type="containsText" dxfId="3" priority="4" operator="containsText" text="No cumple">
      <formula>NOT(ISERROR(SEARCH("No cumple",J12)))</formula>
    </cfRule>
  </conditionalFormatting>
  <conditionalFormatting sqref="J23:K23">
    <cfRule type="containsText" dxfId="2" priority="1" operator="containsText" text="0">
      <formula>NOT(ISERROR(SEARCH("0",J23)))</formula>
    </cfRule>
    <cfRule type="containsText" dxfId="1" priority="2" operator="containsText" text="1">
      <formula>NOT(ISERROR(SEARCH("1",J23)))</formula>
    </cfRule>
    <cfRule type="containsText" dxfId="0" priority="3" operator="containsText" text="2">
      <formula>NOT(ISERROR(SEARCH("2",J23)))</formula>
    </cfRule>
  </conditionalFormatting>
  <dataValidations count="2">
    <dataValidation type="list" allowBlank="1" showInputMessage="1" showErrorMessage="1" sqref="J49:J1200 K49:K1220">
      <formula1>$J$10:$J$11</formula1>
    </dataValidation>
    <dataValidation type="list" allowBlank="1" showInputMessage="1" showErrorMessage="1" sqref="J29:K48 J16:K25">
      <formula1>$J$10:$J$12</formula1>
    </dataValidation>
  </dataValidations>
  <printOptions horizontalCentered="1"/>
  <pageMargins left="0.70866141732283472" right="0.70866141732283472" top="0.74803149606299213" bottom="0.74803149606299213" header="0.31496062992125984" footer="0.31496062992125984"/>
  <pageSetup paperSize="41" scale="30" fitToHeight="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1" bestFit="1" customWidth="1"/>
    <col min="6" max="6" width="15.140625" style="1" bestFit="1" customWidth="1"/>
    <col min="7" max="7" width="15.28515625" style="3" customWidth="1"/>
    <col min="9" max="9" width="14.5703125" style="2" bestFit="1" customWidth="1"/>
  </cols>
  <sheetData>
    <row r="3" spans="1:9" x14ac:dyDescent="0.25">
      <c r="E3" s="5" t="s">
        <v>749</v>
      </c>
      <c r="F3" s="5" t="s">
        <v>750</v>
      </c>
      <c r="G3" s="6" t="s">
        <v>751</v>
      </c>
    </row>
    <row r="4" spans="1:9" x14ac:dyDescent="0.25">
      <c r="A4" t="s">
        <v>3</v>
      </c>
      <c r="C4">
        <v>25</v>
      </c>
      <c r="D4" t="s">
        <v>4</v>
      </c>
      <c r="E4" s="1">
        <v>2855185322</v>
      </c>
      <c r="F4" s="1">
        <v>2532302841</v>
      </c>
      <c r="G4" s="3">
        <f>F4/E4</f>
        <v>0.88691365197484717</v>
      </c>
      <c r="I4" s="2">
        <v>0.88691365197484717</v>
      </c>
    </row>
    <row r="5" spans="1:9" x14ac:dyDescent="0.25">
      <c r="A5" t="s">
        <v>5</v>
      </c>
      <c r="C5">
        <v>3</v>
      </c>
      <c r="D5" t="s">
        <v>6</v>
      </c>
      <c r="E5" s="1">
        <v>480832833</v>
      </c>
      <c r="F5" s="1">
        <v>409040943</v>
      </c>
      <c r="G5" s="3">
        <f t="shared" ref="G5:G68" si="0">F5/E5</f>
        <v>0.85069262106733046</v>
      </c>
      <c r="I5" s="2">
        <v>0.85069262106733046</v>
      </c>
    </row>
    <row r="6" spans="1:9" x14ac:dyDescent="0.25">
      <c r="A6" t="s">
        <v>7</v>
      </c>
      <c r="B6">
        <v>1</v>
      </c>
      <c r="C6">
        <v>1</v>
      </c>
      <c r="D6" t="s">
        <v>8</v>
      </c>
      <c r="E6" s="1">
        <v>713730102</v>
      </c>
      <c r="F6" s="1">
        <v>684607466</v>
      </c>
      <c r="G6" s="3">
        <f t="shared" si="0"/>
        <v>0.95919657035846861</v>
      </c>
      <c r="I6" s="2">
        <v>0.95919657035846861</v>
      </c>
    </row>
    <row r="7" spans="1:9" x14ac:dyDescent="0.25">
      <c r="A7" t="s">
        <v>9</v>
      </c>
      <c r="B7">
        <v>1</v>
      </c>
      <c r="C7">
        <v>1</v>
      </c>
      <c r="D7" t="s">
        <v>10</v>
      </c>
      <c r="E7" s="1">
        <v>1228178935</v>
      </c>
      <c r="F7" s="1">
        <v>1147031480</v>
      </c>
      <c r="G7" s="3">
        <f t="shared" si="0"/>
        <v>0.93392863801234305</v>
      </c>
      <c r="I7" s="2">
        <v>0.93392863801234305</v>
      </c>
    </row>
    <row r="8" spans="1:9" x14ac:dyDescent="0.25">
      <c r="A8" t="s">
        <v>11</v>
      </c>
      <c r="B8">
        <v>1</v>
      </c>
      <c r="C8">
        <v>1</v>
      </c>
      <c r="D8" t="s">
        <v>12</v>
      </c>
      <c r="E8" s="1">
        <v>346335714</v>
      </c>
      <c r="F8" s="1">
        <v>335322428</v>
      </c>
      <c r="G8" s="3">
        <f t="shared" si="0"/>
        <v>0.96820054774945907</v>
      </c>
      <c r="I8" s="2">
        <v>0.96820054774945907</v>
      </c>
    </row>
    <row r="9" spans="1:9" x14ac:dyDescent="0.25">
      <c r="A9" t="s">
        <v>13</v>
      </c>
      <c r="C9">
        <v>0</v>
      </c>
      <c r="D9" t="s">
        <v>14</v>
      </c>
      <c r="E9" s="1">
        <v>370000000</v>
      </c>
      <c r="F9" s="1">
        <v>369846996</v>
      </c>
      <c r="G9" s="3">
        <f t="shared" si="0"/>
        <v>0.99958647567567571</v>
      </c>
      <c r="I9" s="2">
        <v>0.99958647567567571</v>
      </c>
    </row>
    <row r="10" spans="1:9" x14ac:dyDescent="0.25">
      <c r="A10" t="s">
        <v>15</v>
      </c>
      <c r="C10">
        <v>0</v>
      </c>
      <c r="D10" t="s">
        <v>14</v>
      </c>
      <c r="E10" s="1">
        <v>17744018044</v>
      </c>
      <c r="F10" s="1">
        <v>17664019913</v>
      </c>
      <c r="G10" s="3">
        <f t="shared" si="0"/>
        <v>0.9954915436401367</v>
      </c>
      <c r="I10" s="2">
        <v>0.9954915436401367</v>
      </c>
    </row>
    <row r="11" spans="1:9" x14ac:dyDescent="0.25">
      <c r="A11" t="s">
        <v>16</v>
      </c>
      <c r="C11">
        <v>0</v>
      </c>
      <c r="D11" t="s">
        <v>17</v>
      </c>
      <c r="E11" s="1">
        <v>1383568034</v>
      </c>
      <c r="F11" s="1">
        <v>1169682448</v>
      </c>
      <c r="G11" s="3">
        <f t="shared" si="0"/>
        <v>0.84541014193451658</v>
      </c>
      <c r="I11" s="2">
        <v>0.84541014193451658</v>
      </c>
    </row>
    <row r="12" spans="1:9" x14ac:dyDescent="0.25">
      <c r="A12" t="s">
        <v>18</v>
      </c>
      <c r="B12">
        <v>1</v>
      </c>
      <c r="C12">
        <v>1</v>
      </c>
      <c r="D12" t="s">
        <v>19</v>
      </c>
      <c r="E12" s="1">
        <v>68259070</v>
      </c>
      <c r="F12" s="1">
        <v>67317728</v>
      </c>
      <c r="G12" s="3">
        <f t="shared" si="0"/>
        <v>0.98620927592479657</v>
      </c>
      <c r="I12" s="2">
        <v>0.98620927592479657</v>
      </c>
    </row>
    <row r="13" spans="1:9" x14ac:dyDescent="0.25">
      <c r="A13" t="s">
        <v>20</v>
      </c>
      <c r="B13">
        <v>35</v>
      </c>
      <c r="C13">
        <v>35</v>
      </c>
      <c r="D13" t="s">
        <v>21</v>
      </c>
      <c r="E13" s="1">
        <v>72354614</v>
      </c>
      <c r="F13" s="1">
        <v>4667017</v>
      </c>
      <c r="G13" s="3">
        <f t="shared" si="0"/>
        <v>6.4501995684753427E-2</v>
      </c>
      <c r="I13" s="2">
        <v>6.4501995684753427E-2</v>
      </c>
    </row>
    <row r="14" spans="1:9" x14ac:dyDescent="0.25">
      <c r="A14" t="s">
        <v>22</v>
      </c>
      <c r="C14">
        <v>47765</v>
      </c>
      <c r="D14" t="s">
        <v>23</v>
      </c>
      <c r="E14" s="1">
        <v>1165440000</v>
      </c>
      <c r="F14" s="1">
        <v>1165440000</v>
      </c>
      <c r="G14" s="3">
        <f t="shared" si="0"/>
        <v>1</v>
      </c>
      <c r="I14" s="2">
        <v>1</v>
      </c>
    </row>
    <row r="15" spans="1:9" x14ac:dyDescent="0.25">
      <c r="A15" t="s">
        <v>24</v>
      </c>
      <c r="C15">
        <v>47765</v>
      </c>
      <c r="D15" t="s">
        <v>23</v>
      </c>
      <c r="E15" s="1">
        <v>766549595</v>
      </c>
      <c r="F15" s="1">
        <v>748794001</v>
      </c>
      <c r="G15" s="3">
        <f t="shared" si="0"/>
        <v>0.97683699252362144</v>
      </c>
      <c r="I15" s="2">
        <v>0.97683699252362144</v>
      </c>
    </row>
    <row r="16" spans="1:9" x14ac:dyDescent="0.25">
      <c r="A16" t="s">
        <v>25</v>
      </c>
      <c r="C16">
        <v>0</v>
      </c>
      <c r="D16" t="s">
        <v>26</v>
      </c>
      <c r="E16" s="1">
        <v>563111630</v>
      </c>
      <c r="F16" s="1">
        <v>539670787</v>
      </c>
      <c r="G16" s="3">
        <f t="shared" si="0"/>
        <v>0.95837265339378619</v>
      </c>
      <c r="I16" s="2">
        <v>0.95837265339378619</v>
      </c>
    </row>
    <row r="17" spans="1:9" x14ac:dyDescent="0.25">
      <c r="A17" t="s">
        <v>27</v>
      </c>
      <c r="C17">
        <v>5</v>
      </c>
      <c r="D17" t="s">
        <v>28</v>
      </c>
      <c r="E17" s="1">
        <v>547917500</v>
      </c>
      <c r="F17" s="1">
        <v>547232500</v>
      </c>
      <c r="G17" s="3">
        <f t="shared" si="0"/>
        <v>0.99874981178735844</v>
      </c>
      <c r="I17" s="2">
        <v>0.99874981178735844</v>
      </c>
    </row>
    <row r="18" spans="1:9" x14ac:dyDescent="0.25">
      <c r="A18" t="s">
        <v>27</v>
      </c>
      <c r="C18">
        <v>5</v>
      </c>
      <c r="D18" t="s">
        <v>28</v>
      </c>
      <c r="E18" s="1">
        <v>196042000</v>
      </c>
      <c r="F18" s="1">
        <v>195808000</v>
      </c>
      <c r="G18" s="3">
        <f t="shared" si="0"/>
        <v>0.99880637822507423</v>
      </c>
      <c r="I18" s="2">
        <v>0.99880637822507423</v>
      </c>
    </row>
    <row r="19" spans="1:9" x14ac:dyDescent="0.25">
      <c r="A19" t="s">
        <v>29</v>
      </c>
      <c r="C19">
        <v>0</v>
      </c>
      <c r="D19" t="s">
        <v>30</v>
      </c>
      <c r="E19" s="1">
        <v>222395295</v>
      </c>
      <c r="F19" s="1">
        <v>221601740</v>
      </c>
      <c r="G19" s="3">
        <f t="shared" si="0"/>
        <v>0.996431781526673</v>
      </c>
      <c r="I19" s="2">
        <v>0.996431781526673</v>
      </c>
    </row>
    <row r="20" spans="1:9" x14ac:dyDescent="0.25">
      <c r="A20" t="s">
        <v>31</v>
      </c>
      <c r="C20">
        <v>0</v>
      </c>
      <c r="D20" t="s">
        <v>32</v>
      </c>
      <c r="E20" s="1">
        <v>2562003524</v>
      </c>
      <c r="F20" s="1">
        <v>2562003522</v>
      </c>
      <c r="G20" s="3">
        <f t="shared" si="0"/>
        <v>0.999999999219361</v>
      </c>
      <c r="I20" s="2">
        <v>0.999999999219361</v>
      </c>
    </row>
    <row r="21" spans="1:9" x14ac:dyDescent="0.25">
      <c r="A21" t="s">
        <v>33</v>
      </c>
      <c r="C21">
        <v>0</v>
      </c>
      <c r="D21" t="s">
        <v>34</v>
      </c>
      <c r="E21" s="1">
        <v>100000000</v>
      </c>
      <c r="F21" s="1">
        <v>2562003522</v>
      </c>
      <c r="G21" s="3">
        <f t="shared" si="0"/>
        <v>25.620035219999998</v>
      </c>
      <c r="I21" s="2">
        <v>25.620035219999998</v>
      </c>
    </row>
    <row r="22" spans="1:9" x14ac:dyDescent="0.25">
      <c r="A22" t="s">
        <v>36</v>
      </c>
      <c r="C22">
        <v>1</v>
      </c>
      <c r="D22" t="s">
        <v>37</v>
      </c>
      <c r="E22" s="1">
        <v>939004927</v>
      </c>
      <c r="F22" s="1">
        <v>836525071</v>
      </c>
      <c r="G22" s="3">
        <f t="shared" si="0"/>
        <v>0.890863345810751</v>
      </c>
      <c r="I22" s="2">
        <v>0.890863345810751</v>
      </c>
    </row>
    <row r="23" spans="1:9" x14ac:dyDescent="0.25">
      <c r="A23" t="s">
        <v>38</v>
      </c>
      <c r="C23">
        <v>0</v>
      </c>
      <c r="D23" t="s">
        <v>39</v>
      </c>
      <c r="E23" s="1">
        <v>849769427</v>
      </c>
      <c r="F23" s="1">
        <v>837503750</v>
      </c>
      <c r="G23" s="3">
        <f t="shared" si="0"/>
        <v>0.98556587633035664</v>
      </c>
      <c r="I23" s="2">
        <v>0.98556587633035664</v>
      </c>
    </row>
    <row r="24" spans="1:9" x14ac:dyDescent="0.25">
      <c r="A24" t="s">
        <v>40</v>
      </c>
      <c r="C24" t="s">
        <v>41</v>
      </c>
      <c r="D24" t="s">
        <v>42</v>
      </c>
      <c r="E24" s="4">
        <v>0</v>
      </c>
      <c r="F24" s="1">
        <v>350000000</v>
      </c>
      <c r="G24" s="3" t="e">
        <f t="shared" si="0"/>
        <v>#DIV/0!</v>
      </c>
    </row>
    <row r="25" spans="1:9" x14ac:dyDescent="0.25">
      <c r="A25" t="s">
        <v>43</v>
      </c>
      <c r="C25" t="s">
        <v>41</v>
      </c>
      <c r="D25" t="s">
        <v>44</v>
      </c>
      <c r="E25" s="4">
        <v>164</v>
      </c>
      <c r="F25" s="1">
        <v>1933381600</v>
      </c>
      <c r="G25" s="3">
        <f t="shared" si="0"/>
        <v>11788912.195121951</v>
      </c>
    </row>
    <row r="26" spans="1:9" x14ac:dyDescent="0.25">
      <c r="A26" t="s">
        <v>45</v>
      </c>
      <c r="C26" t="s">
        <v>41</v>
      </c>
      <c r="D26" t="s">
        <v>46</v>
      </c>
      <c r="E26" s="4">
        <v>2</v>
      </c>
      <c r="F26" s="1">
        <v>2110707286</v>
      </c>
      <c r="G26" s="3">
        <f t="shared" si="0"/>
        <v>1055353643</v>
      </c>
    </row>
    <row r="27" spans="1:9" x14ac:dyDescent="0.25">
      <c r="A27" t="s">
        <v>47</v>
      </c>
      <c r="C27" t="s">
        <v>41</v>
      </c>
      <c r="D27" t="s">
        <v>48</v>
      </c>
      <c r="E27" s="4">
        <v>100</v>
      </c>
      <c r="F27" s="1">
        <v>2700000000</v>
      </c>
      <c r="G27" s="3">
        <f t="shared" si="0"/>
        <v>27000000</v>
      </c>
    </row>
    <row r="28" spans="1:9" x14ac:dyDescent="0.25">
      <c r="A28" t="s">
        <v>49</v>
      </c>
      <c r="C28" t="s">
        <v>41</v>
      </c>
      <c r="D28" t="s">
        <v>647</v>
      </c>
      <c r="E28" s="4">
        <v>96</v>
      </c>
      <c r="F28" s="1">
        <v>104199036</v>
      </c>
      <c r="G28" s="3">
        <f t="shared" si="0"/>
        <v>1085406.625</v>
      </c>
    </row>
    <row r="29" spans="1:9" x14ac:dyDescent="0.25">
      <c r="A29" t="s">
        <v>50</v>
      </c>
      <c r="C29">
        <v>9</v>
      </c>
      <c r="D29" t="s">
        <v>51</v>
      </c>
      <c r="E29" s="1">
        <v>543942430</v>
      </c>
      <c r="F29" s="1">
        <v>608379099</v>
      </c>
      <c r="G29" s="3">
        <f t="shared" si="0"/>
        <v>1.1184622957249355</v>
      </c>
      <c r="I29" s="2">
        <v>1.1184622957249355</v>
      </c>
    </row>
    <row r="30" spans="1:9" x14ac:dyDescent="0.25">
      <c r="A30" t="s">
        <v>52</v>
      </c>
      <c r="C30">
        <v>42</v>
      </c>
      <c r="D30" t="s">
        <v>53</v>
      </c>
      <c r="E30" s="1">
        <v>518834200</v>
      </c>
      <c r="F30" s="1">
        <v>829450173</v>
      </c>
      <c r="G30" s="3">
        <f t="shared" si="0"/>
        <v>1.5986806054805176</v>
      </c>
      <c r="I30" s="2">
        <v>1.5986806054805176</v>
      </c>
    </row>
    <row r="31" spans="1:9" x14ac:dyDescent="0.25">
      <c r="A31" t="s">
        <v>54</v>
      </c>
      <c r="C31">
        <v>0</v>
      </c>
      <c r="D31" t="s">
        <v>55</v>
      </c>
      <c r="E31" s="1">
        <v>250300000</v>
      </c>
      <c r="F31" s="1">
        <v>250300000</v>
      </c>
      <c r="G31" s="3">
        <f t="shared" si="0"/>
        <v>1</v>
      </c>
      <c r="I31" s="2">
        <v>1</v>
      </c>
    </row>
    <row r="32" spans="1:9" x14ac:dyDescent="0.25">
      <c r="A32" t="s">
        <v>56</v>
      </c>
      <c r="C32">
        <v>0</v>
      </c>
      <c r="D32" t="s">
        <v>57</v>
      </c>
      <c r="E32" s="1">
        <v>200000000</v>
      </c>
      <c r="F32" s="1">
        <v>200000000</v>
      </c>
      <c r="G32" s="3">
        <f t="shared" si="0"/>
        <v>1</v>
      </c>
      <c r="I32" s="2">
        <v>1</v>
      </c>
    </row>
    <row r="33" spans="1:9" x14ac:dyDescent="0.25">
      <c r="A33" t="s">
        <v>58</v>
      </c>
      <c r="C33">
        <v>0</v>
      </c>
      <c r="D33" t="s">
        <v>59</v>
      </c>
      <c r="E33" s="1">
        <v>100000000</v>
      </c>
      <c r="F33" s="1">
        <v>52624000</v>
      </c>
      <c r="G33" s="3">
        <f t="shared" si="0"/>
        <v>0.52624000000000004</v>
      </c>
      <c r="I33" s="2">
        <v>0.52624000000000004</v>
      </c>
    </row>
    <row r="34" spans="1:9" x14ac:dyDescent="0.25">
      <c r="A34" t="s">
        <v>60</v>
      </c>
      <c r="C34">
        <v>70</v>
      </c>
      <c r="D34" t="s">
        <v>61</v>
      </c>
      <c r="E34" s="1">
        <v>350000000</v>
      </c>
      <c r="F34" s="1">
        <v>313530581</v>
      </c>
      <c r="G34" s="3">
        <f t="shared" si="0"/>
        <v>0.89580166000000006</v>
      </c>
      <c r="I34" s="2">
        <v>0.89580166000000006</v>
      </c>
    </row>
    <row r="35" spans="1:9" x14ac:dyDescent="0.25">
      <c r="A35" t="s">
        <v>62</v>
      </c>
      <c r="C35">
        <v>0</v>
      </c>
      <c r="D35" t="s">
        <v>63</v>
      </c>
      <c r="E35" s="1">
        <v>348590210</v>
      </c>
      <c r="F35" s="1">
        <v>264555765</v>
      </c>
      <c r="G35" s="3">
        <f t="shared" si="0"/>
        <v>0.75893056491747146</v>
      </c>
      <c r="I35" s="2">
        <v>0.75893056491747146</v>
      </c>
    </row>
    <row r="36" spans="1:9" x14ac:dyDescent="0.25">
      <c r="A36" t="s">
        <v>64</v>
      </c>
      <c r="C36">
        <v>0</v>
      </c>
      <c r="D36" t="s">
        <v>65</v>
      </c>
      <c r="E36" s="1">
        <v>80000000</v>
      </c>
      <c r="F36" s="1">
        <v>74700000</v>
      </c>
      <c r="G36" s="3">
        <f t="shared" si="0"/>
        <v>0.93374999999999997</v>
      </c>
      <c r="I36" s="2">
        <v>0.93374999999999997</v>
      </c>
    </row>
    <row r="37" spans="1:9" x14ac:dyDescent="0.25">
      <c r="A37" t="s">
        <v>66</v>
      </c>
    </row>
    <row r="38" spans="1:9" x14ac:dyDescent="0.25">
      <c r="A38" t="s">
        <v>67</v>
      </c>
      <c r="B38">
        <v>8042834</v>
      </c>
      <c r="C38">
        <v>16</v>
      </c>
      <c r="D38" t="s">
        <v>68</v>
      </c>
      <c r="E38" s="1">
        <v>481248000</v>
      </c>
      <c r="F38" s="1">
        <v>481247997</v>
      </c>
      <c r="G38" s="3">
        <f t="shared" si="0"/>
        <v>0.99999999376620785</v>
      </c>
      <c r="I38" s="2">
        <v>0.99999999376620785</v>
      </c>
    </row>
    <row r="39" spans="1:9" x14ac:dyDescent="0.25">
      <c r="A39" t="s">
        <v>69</v>
      </c>
      <c r="B39">
        <v>8042861</v>
      </c>
      <c r="C39">
        <v>4179</v>
      </c>
      <c r="D39" t="s">
        <v>70</v>
      </c>
      <c r="E39" s="1">
        <v>3535312252</v>
      </c>
      <c r="F39" s="1">
        <v>3403245888</v>
      </c>
      <c r="G39" s="3">
        <f t="shared" si="0"/>
        <v>0.96264364939043578</v>
      </c>
      <c r="I39" s="2">
        <v>0.96264364939043578</v>
      </c>
    </row>
    <row r="40" spans="1:9" x14ac:dyDescent="0.25">
      <c r="A40" t="s">
        <v>71</v>
      </c>
      <c r="B40">
        <v>26000723</v>
      </c>
      <c r="C40">
        <v>4179</v>
      </c>
      <c r="D40" t="s">
        <v>72</v>
      </c>
      <c r="E40" s="1">
        <v>3823829220</v>
      </c>
      <c r="F40" s="1">
        <v>2531265670</v>
      </c>
      <c r="G40" s="3">
        <f t="shared" si="0"/>
        <v>0.66197142298107137</v>
      </c>
      <c r="I40" s="2">
        <v>0.66197142298107137</v>
      </c>
    </row>
    <row r="41" spans="1:9" x14ac:dyDescent="0.25">
      <c r="A41" t="s">
        <v>73</v>
      </c>
      <c r="B41">
        <v>23042766</v>
      </c>
      <c r="C41">
        <v>99</v>
      </c>
      <c r="D41" t="s">
        <v>74</v>
      </c>
      <c r="E41" s="1">
        <v>453200000</v>
      </c>
      <c r="F41" s="1">
        <v>430613650</v>
      </c>
      <c r="G41" s="3">
        <f t="shared" si="0"/>
        <v>0.9501625110326567</v>
      </c>
      <c r="I41" s="2">
        <v>0.9501625110326567</v>
      </c>
    </row>
    <row r="42" spans="1:9" x14ac:dyDescent="0.25">
      <c r="A42" t="s">
        <v>75</v>
      </c>
      <c r="B42">
        <v>8042843</v>
      </c>
      <c r="C42">
        <v>5</v>
      </c>
      <c r="D42" t="s">
        <v>76</v>
      </c>
      <c r="E42" s="1">
        <v>10317330387</v>
      </c>
      <c r="F42" s="1">
        <v>10170444278</v>
      </c>
      <c r="G42" s="3">
        <f t="shared" si="0"/>
        <v>0.98576316707032285</v>
      </c>
      <c r="I42" s="2">
        <v>0.98576316707032285</v>
      </c>
    </row>
    <row r="43" spans="1:9" x14ac:dyDescent="0.25">
      <c r="D43" s="7" t="s">
        <v>77</v>
      </c>
      <c r="G43" s="3" t="e">
        <f t="shared" si="0"/>
        <v>#DIV/0!</v>
      </c>
    </row>
    <row r="44" spans="1:9" x14ac:dyDescent="0.25">
      <c r="D44" s="7" t="s">
        <v>78</v>
      </c>
      <c r="G44" s="3" t="e">
        <f t="shared" si="0"/>
        <v>#DIV/0!</v>
      </c>
    </row>
    <row r="45" spans="1:9" x14ac:dyDescent="0.25">
      <c r="D45" s="7" t="s">
        <v>79</v>
      </c>
      <c r="G45" s="3" t="e">
        <f t="shared" si="0"/>
        <v>#DIV/0!</v>
      </c>
    </row>
    <row r="46" spans="1:9" x14ac:dyDescent="0.25">
      <c r="D46" s="7" t="s">
        <v>80</v>
      </c>
      <c r="G46" s="3" t="e">
        <f t="shared" si="0"/>
        <v>#DIV/0!</v>
      </c>
    </row>
    <row r="47" spans="1:9" x14ac:dyDescent="0.25">
      <c r="D47" s="7" t="s">
        <v>81</v>
      </c>
      <c r="G47" s="3" t="e">
        <f t="shared" si="0"/>
        <v>#DIV/0!</v>
      </c>
    </row>
    <row r="48" spans="1:9" x14ac:dyDescent="0.25">
      <c r="A48" t="s">
        <v>44</v>
      </c>
      <c r="B48">
        <v>8042833</v>
      </c>
      <c r="C48">
        <v>0</v>
      </c>
      <c r="D48" t="s">
        <v>82</v>
      </c>
      <c r="E48" s="1">
        <v>1933381600</v>
      </c>
      <c r="F48" s="1">
        <v>1933380544</v>
      </c>
      <c r="G48" s="3">
        <f t="shared" si="0"/>
        <v>0.99999945380673949</v>
      </c>
      <c r="I48" s="2">
        <v>0.99999945380673949</v>
      </c>
    </row>
    <row r="49" spans="1:9" x14ac:dyDescent="0.25">
      <c r="A49" t="s">
        <v>83</v>
      </c>
    </row>
    <row r="50" spans="1:9" x14ac:dyDescent="0.25">
      <c r="A50" t="s">
        <v>84</v>
      </c>
      <c r="B50" t="s">
        <v>85</v>
      </c>
      <c r="C50">
        <v>95</v>
      </c>
      <c r="E50" s="1">
        <v>373816888</v>
      </c>
      <c r="F50" s="1">
        <v>373816888</v>
      </c>
      <c r="G50" s="3">
        <f t="shared" si="0"/>
        <v>1</v>
      </c>
      <c r="I50" s="2">
        <v>1</v>
      </c>
    </row>
    <row r="51" spans="1:9" x14ac:dyDescent="0.25">
      <c r="A51" t="s">
        <v>86</v>
      </c>
      <c r="B51" t="s">
        <v>87</v>
      </c>
      <c r="C51">
        <v>0</v>
      </c>
      <c r="E51" s="1">
        <v>742816694</v>
      </c>
      <c r="F51" s="1">
        <v>538453748</v>
      </c>
      <c r="G51" s="3">
        <f t="shared" si="0"/>
        <v>0.72488105389833901</v>
      </c>
      <c r="I51" s="2">
        <v>0.72488105389833901</v>
      </c>
    </row>
    <row r="52" spans="1:9" x14ac:dyDescent="0.25">
      <c r="A52" t="s">
        <v>88</v>
      </c>
      <c r="B52" t="s">
        <v>89</v>
      </c>
      <c r="C52">
        <v>0</v>
      </c>
      <c r="E52" s="1">
        <v>550000000</v>
      </c>
      <c r="F52" s="1">
        <v>550000000</v>
      </c>
      <c r="G52" s="3">
        <f t="shared" si="0"/>
        <v>1</v>
      </c>
      <c r="I52" s="2">
        <v>1</v>
      </c>
    </row>
    <row r="53" spans="1:9" x14ac:dyDescent="0.25">
      <c r="A53" t="s">
        <v>90</v>
      </c>
      <c r="B53" t="s">
        <v>91</v>
      </c>
      <c r="C53">
        <v>3</v>
      </c>
      <c r="E53" s="1">
        <v>120000000</v>
      </c>
      <c r="F53" s="1">
        <v>120000000</v>
      </c>
      <c r="G53" s="3">
        <f t="shared" si="0"/>
        <v>1</v>
      </c>
      <c r="I53" s="2">
        <v>1</v>
      </c>
    </row>
    <row r="54" spans="1:9" x14ac:dyDescent="0.25">
      <c r="A54" t="s">
        <v>92</v>
      </c>
      <c r="B54" t="s">
        <v>91</v>
      </c>
      <c r="C54">
        <v>3</v>
      </c>
      <c r="E54" s="1">
        <v>40000000</v>
      </c>
      <c r="F54" s="1">
        <v>40000000</v>
      </c>
      <c r="G54" s="3">
        <f t="shared" si="0"/>
        <v>1</v>
      </c>
      <c r="I54" s="2">
        <v>1</v>
      </c>
    </row>
    <row r="55" spans="1:9" x14ac:dyDescent="0.25">
      <c r="A55" t="s">
        <v>93</v>
      </c>
      <c r="B55" t="s">
        <v>94</v>
      </c>
      <c r="C55">
        <v>0</v>
      </c>
      <c r="E55" s="1">
        <v>250000000</v>
      </c>
      <c r="F55" s="1">
        <v>250000000</v>
      </c>
      <c r="G55" s="3">
        <f t="shared" si="0"/>
        <v>1</v>
      </c>
      <c r="I55" s="2">
        <v>1</v>
      </c>
    </row>
    <row r="56" spans="1:9" x14ac:dyDescent="0.25">
      <c r="A56" t="s">
        <v>95</v>
      </c>
      <c r="B56" t="s">
        <v>96</v>
      </c>
      <c r="C56">
        <v>0</v>
      </c>
      <c r="E56" s="1">
        <v>255100000</v>
      </c>
      <c r="F56" s="1">
        <v>255099999</v>
      </c>
      <c r="G56" s="3">
        <f t="shared" si="0"/>
        <v>0.99999999607996859</v>
      </c>
      <c r="I56" s="2">
        <v>0.99999999607996859</v>
      </c>
    </row>
    <row r="57" spans="1:9" x14ac:dyDescent="0.25">
      <c r="A57" t="s">
        <v>97</v>
      </c>
      <c r="B57" t="s">
        <v>98</v>
      </c>
      <c r="C57">
        <v>0</v>
      </c>
      <c r="E57" s="1">
        <v>2000000</v>
      </c>
      <c r="F57" s="1">
        <v>2000000</v>
      </c>
      <c r="G57" s="3">
        <f t="shared" si="0"/>
        <v>1</v>
      </c>
      <c r="I57" s="2">
        <v>1</v>
      </c>
    </row>
    <row r="58" spans="1:9" x14ac:dyDescent="0.25">
      <c r="A58" t="s">
        <v>99</v>
      </c>
    </row>
    <row r="59" spans="1:9" x14ac:dyDescent="0.25">
      <c r="A59" t="s">
        <v>100</v>
      </c>
      <c r="B59" t="s">
        <v>101</v>
      </c>
      <c r="C59">
        <v>30</v>
      </c>
      <c r="E59" s="1">
        <v>300000000</v>
      </c>
      <c r="F59" s="1">
        <v>298677747</v>
      </c>
      <c r="G59" s="3">
        <f t="shared" si="0"/>
        <v>0.99559249000000005</v>
      </c>
      <c r="I59" s="2">
        <v>0.99559249000000005</v>
      </c>
    </row>
    <row r="60" spans="1:9" x14ac:dyDescent="0.25">
      <c r="A60" t="s">
        <v>102</v>
      </c>
      <c r="B60" t="s">
        <v>103</v>
      </c>
      <c r="C60">
        <v>1511</v>
      </c>
      <c r="E60" s="1">
        <v>1138423034</v>
      </c>
      <c r="F60" s="1">
        <v>1113583989</v>
      </c>
      <c r="G60" s="3">
        <f t="shared" si="0"/>
        <v>0.97818118198757387</v>
      </c>
      <c r="I60" s="2">
        <v>0.97818118198757387</v>
      </c>
    </row>
    <row r="61" spans="1:9" x14ac:dyDescent="0.25">
      <c r="A61" t="s">
        <v>104</v>
      </c>
      <c r="B61" t="s">
        <v>103</v>
      </c>
      <c r="C61">
        <v>1511</v>
      </c>
      <c r="E61" s="1">
        <v>1138423034</v>
      </c>
      <c r="F61" s="1">
        <v>1113583989</v>
      </c>
      <c r="G61" s="3">
        <f t="shared" si="0"/>
        <v>0.97818118198757387</v>
      </c>
      <c r="I61" s="2">
        <v>0.97818118198757387</v>
      </c>
    </row>
    <row r="62" spans="1:9" x14ac:dyDescent="0.25">
      <c r="A62" t="s">
        <v>105</v>
      </c>
      <c r="B62" t="s">
        <v>103</v>
      </c>
      <c r="C62">
        <v>1511</v>
      </c>
      <c r="E62" s="1">
        <v>1138423034</v>
      </c>
      <c r="F62" s="1">
        <v>1113583989</v>
      </c>
      <c r="G62" s="3">
        <f t="shared" si="0"/>
        <v>0.97818118198757387</v>
      </c>
      <c r="I62" s="2">
        <v>0.97818118198757387</v>
      </c>
    </row>
    <row r="63" spans="1:9" x14ac:dyDescent="0.25">
      <c r="A63" t="s">
        <v>106</v>
      </c>
      <c r="B63" t="s">
        <v>107</v>
      </c>
      <c r="C63">
        <v>64</v>
      </c>
      <c r="E63" s="1">
        <v>1010849844</v>
      </c>
      <c r="F63" s="1">
        <v>644446300</v>
      </c>
      <c r="G63" s="3">
        <f t="shared" si="0"/>
        <v>0.63752920755261056</v>
      </c>
      <c r="I63" s="2">
        <v>0.63752920755261056</v>
      </c>
    </row>
    <row r="64" spans="1:9" x14ac:dyDescent="0.25">
      <c r="A64" t="s">
        <v>108</v>
      </c>
      <c r="B64" t="s">
        <v>103</v>
      </c>
      <c r="C64">
        <v>1511</v>
      </c>
      <c r="E64" s="1">
        <v>1138423034</v>
      </c>
      <c r="F64" s="1">
        <v>1113583989</v>
      </c>
      <c r="G64" s="3">
        <f t="shared" si="0"/>
        <v>0.97818118198757387</v>
      </c>
      <c r="I64" s="2">
        <v>0.97818118198757387</v>
      </c>
    </row>
    <row r="65" spans="1:9" x14ac:dyDescent="0.25">
      <c r="A65" t="s">
        <v>109</v>
      </c>
      <c r="B65" t="s">
        <v>110</v>
      </c>
      <c r="C65">
        <v>1</v>
      </c>
      <c r="E65" s="1">
        <v>73251860</v>
      </c>
      <c r="F65" s="1">
        <v>62000000</v>
      </c>
      <c r="G65" s="3">
        <f t="shared" si="0"/>
        <v>0.84639489017753267</v>
      </c>
      <c r="I65" s="2">
        <v>0.84639489017753267</v>
      </c>
    </row>
    <row r="66" spans="1:9" x14ac:dyDescent="0.25">
      <c r="A66" t="s">
        <v>111</v>
      </c>
      <c r="B66" t="s">
        <v>112</v>
      </c>
      <c r="C66">
        <v>1</v>
      </c>
      <c r="E66" s="1">
        <v>80000000</v>
      </c>
      <c r="F66" s="1">
        <v>61900000</v>
      </c>
      <c r="G66" s="3">
        <f t="shared" si="0"/>
        <v>0.77375000000000005</v>
      </c>
      <c r="I66" s="2">
        <v>0.77375000000000005</v>
      </c>
    </row>
    <row r="67" spans="1:9" x14ac:dyDescent="0.25">
      <c r="A67" t="s">
        <v>113</v>
      </c>
      <c r="B67" t="s">
        <v>114</v>
      </c>
      <c r="C67">
        <v>0</v>
      </c>
      <c r="E67" s="1">
        <v>129000000</v>
      </c>
      <c r="F67" s="1">
        <v>129000000</v>
      </c>
      <c r="G67" s="3">
        <f t="shared" si="0"/>
        <v>1</v>
      </c>
      <c r="I67" s="2">
        <v>1</v>
      </c>
    </row>
    <row r="68" spans="1:9" x14ac:dyDescent="0.25">
      <c r="A68" t="s">
        <v>115</v>
      </c>
      <c r="B68" t="s">
        <v>116</v>
      </c>
      <c r="C68">
        <v>22212</v>
      </c>
      <c r="E68" s="1">
        <v>56300000</v>
      </c>
      <c r="F68" s="1">
        <v>56300000</v>
      </c>
      <c r="G68" s="3">
        <f t="shared" si="0"/>
        <v>1</v>
      </c>
      <c r="I68" s="2">
        <v>1</v>
      </c>
    </row>
    <row r="69" spans="1:9" x14ac:dyDescent="0.25">
      <c r="A69" t="s">
        <v>117</v>
      </c>
      <c r="B69" t="s">
        <v>118</v>
      </c>
      <c r="C69">
        <v>22212</v>
      </c>
      <c r="E69" s="1">
        <v>130000000</v>
      </c>
      <c r="F69" s="1">
        <v>130000000</v>
      </c>
      <c r="G69" s="3">
        <f t="shared" ref="G69:G132" si="1">F69/E69</f>
        <v>1</v>
      </c>
      <c r="I69" s="2">
        <v>1</v>
      </c>
    </row>
    <row r="70" spans="1:9" x14ac:dyDescent="0.25">
      <c r="A70" t="s">
        <v>119</v>
      </c>
      <c r="B70" t="s">
        <v>120</v>
      </c>
      <c r="C70">
        <v>0</v>
      </c>
      <c r="E70" s="1">
        <v>1874000000</v>
      </c>
      <c r="F70" s="1">
        <v>1842396638</v>
      </c>
      <c r="G70" s="3">
        <f t="shared" si="1"/>
        <v>0.98313587940234792</v>
      </c>
      <c r="I70" s="2">
        <v>0.98313587940234792</v>
      </c>
    </row>
    <row r="71" spans="1:9" x14ac:dyDescent="0.25">
      <c r="A71" t="s">
        <v>121</v>
      </c>
      <c r="B71" t="s">
        <v>122</v>
      </c>
      <c r="C71">
        <v>7480</v>
      </c>
      <c r="E71" s="1">
        <v>80000000</v>
      </c>
      <c r="F71" s="1">
        <v>80000000</v>
      </c>
      <c r="G71" s="3">
        <f t="shared" si="1"/>
        <v>1</v>
      </c>
      <c r="I71" s="2">
        <v>1</v>
      </c>
    </row>
    <row r="72" spans="1:9" x14ac:dyDescent="0.25">
      <c r="A72" t="s">
        <v>123</v>
      </c>
      <c r="B72" t="s">
        <v>124</v>
      </c>
      <c r="C72">
        <v>0</v>
      </c>
      <c r="E72" s="1">
        <v>500000000</v>
      </c>
      <c r="F72" s="1">
        <v>342774666</v>
      </c>
      <c r="G72" s="3">
        <f t="shared" si="1"/>
        <v>0.68554933200000001</v>
      </c>
      <c r="I72" s="2">
        <v>0.68554933200000001</v>
      </c>
    </row>
    <row r="73" spans="1:9" x14ac:dyDescent="0.25">
      <c r="A73" t="s">
        <v>125</v>
      </c>
      <c r="B73" t="s">
        <v>126</v>
      </c>
      <c r="C73">
        <v>0</v>
      </c>
      <c r="E73" s="1">
        <v>300000000</v>
      </c>
      <c r="F73" s="1">
        <v>300000000</v>
      </c>
      <c r="G73" s="3">
        <f t="shared" si="1"/>
        <v>1</v>
      </c>
      <c r="I73" s="2">
        <v>1</v>
      </c>
    </row>
    <row r="74" spans="1:9" x14ac:dyDescent="0.25">
      <c r="A74" t="s">
        <v>127</v>
      </c>
      <c r="B74" t="s">
        <v>128</v>
      </c>
      <c r="C74">
        <v>22212</v>
      </c>
      <c r="E74" s="1">
        <v>200000000</v>
      </c>
      <c r="F74" s="1">
        <v>300000000</v>
      </c>
      <c r="G74" s="3">
        <f t="shared" si="1"/>
        <v>1.5</v>
      </c>
      <c r="I74" s="2">
        <v>1.5</v>
      </c>
    </row>
    <row r="75" spans="1:9" x14ac:dyDescent="0.25">
      <c r="A75" t="s">
        <v>129</v>
      </c>
    </row>
    <row r="76" spans="1:9" x14ac:dyDescent="0.25">
      <c r="A76" t="s">
        <v>744</v>
      </c>
      <c r="B76" t="s">
        <v>130</v>
      </c>
      <c r="D76" t="s">
        <v>131</v>
      </c>
      <c r="E76" s="1">
        <v>175500000</v>
      </c>
      <c r="F76" s="1">
        <v>175500000</v>
      </c>
      <c r="G76" s="3">
        <f t="shared" si="1"/>
        <v>1</v>
      </c>
      <c r="I76" s="2">
        <v>1</v>
      </c>
    </row>
    <row r="77" spans="1:9" x14ac:dyDescent="0.25">
      <c r="A77" t="s">
        <v>132</v>
      </c>
      <c r="B77" t="s">
        <v>133</v>
      </c>
      <c r="D77" t="s">
        <v>134</v>
      </c>
      <c r="E77" s="1">
        <v>200000000</v>
      </c>
      <c r="F77" s="1">
        <v>198348115</v>
      </c>
      <c r="G77" s="3">
        <f t="shared" si="1"/>
        <v>0.99174057500000001</v>
      </c>
      <c r="I77" s="2">
        <v>0.99174057500000001</v>
      </c>
    </row>
    <row r="78" spans="1:9" x14ac:dyDescent="0.25">
      <c r="A78" t="s">
        <v>135</v>
      </c>
      <c r="B78" t="s">
        <v>136</v>
      </c>
      <c r="D78" t="s">
        <v>745</v>
      </c>
      <c r="E78" s="1">
        <v>120000000</v>
      </c>
      <c r="F78" s="1">
        <v>119007801</v>
      </c>
      <c r="G78" s="3">
        <f t="shared" si="1"/>
        <v>0.99173167500000003</v>
      </c>
      <c r="I78" s="2">
        <v>0.99173167500000003</v>
      </c>
    </row>
    <row r="79" spans="1:9" x14ac:dyDescent="0.25">
      <c r="A79" t="s">
        <v>746</v>
      </c>
      <c r="B79" t="s">
        <v>137</v>
      </c>
      <c r="D79" t="s">
        <v>138</v>
      </c>
      <c r="E79" s="1">
        <v>35000000</v>
      </c>
      <c r="F79" s="1">
        <v>34712340</v>
      </c>
      <c r="G79" s="3">
        <f t="shared" si="1"/>
        <v>0.99178114285714281</v>
      </c>
      <c r="I79" s="2">
        <v>0.99178114285714281</v>
      </c>
    </row>
    <row r="80" spans="1:9" x14ac:dyDescent="0.25">
      <c r="A80" t="s">
        <v>139</v>
      </c>
      <c r="B80" t="s">
        <v>140</v>
      </c>
      <c r="D80" t="s">
        <v>747</v>
      </c>
      <c r="E80" s="1">
        <v>717183128</v>
      </c>
      <c r="F80" s="1">
        <v>708929421</v>
      </c>
      <c r="G80" s="3">
        <f t="shared" si="1"/>
        <v>0.98849149306814144</v>
      </c>
      <c r="I80" s="2">
        <v>0.98849149306814144</v>
      </c>
    </row>
    <row r="81" spans="1:9" x14ac:dyDescent="0.25">
      <c r="A81" t="s">
        <v>141</v>
      </c>
      <c r="B81" t="s">
        <v>142</v>
      </c>
      <c r="D81" t="s">
        <v>143</v>
      </c>
      <c r="E81" s="1">
        <v>1252451072</v>
      </c>
      <c r="F81" s="1">
        <v>1153230179</v>
      </c>
      <c r="G81" s="3">
        <f t="shared" si="1"/>
        <v>0.92077862743048533</v>
      </c>
      <c r="I81" s="2">
        <v>0.92077862743048533</v>
      </c>
    </row>
    <row r="82" spans="1:9" x14ac:dyDescent="0.25">
      <c r="A82" t="s">
        <v>144</v>
      </c>
      <c r="B82" t="s">
        <v>142</v>
      </c>
      <c r="D82" t="s">
        <v>145</v>
      </c>
      <c r="E82" s="1">
        <v>2165680000</v>
      </c>
      <c r="F82" s="1">
        <v>2055550185</v>
      </c>
      <c r="G82" s="3">
        <f t="shared" si="1"/>
        <v>0.94914769725905956</v>
      </c>
      <c r="I82" s="2">
        <v>0.94914769725905956</v>
      </c>
    </row>
    <row r="83" spans="1:9" x14ac:dyDescent="0.25">
      <c r="A83" t="s">
        <v>146</v>
      </c>
    </row>
    <row r="84" spans="1:9" x14ac:dyDescent="0.25">
      <c r="A84" t="s">
        <v>147</v>
      </c>
      <c r="B84" t="s">
        <v>148</v>
      </c>
      <c r="D84" t="s">
        <v>149</v>
      </c>
      <c r="E84" s="1">
        <v>135926162</v>
      </c>
      <c r="F84" s="1">
        <v>126446162</v>
      </c>
      <c r="G84" s="3">
        <f t="shared" si="1"/>
        <v>0.93025625192006822</v>
      </c>
      <c r="I84" s="2">
        <v>0.93025625192006822</v>
      </c>
    </row>
    <row r="85" spans="1:9" x14ac:dyDescent="0.25">
      <c r="A85" t="s">
        <v>150</v>
      </c>
      <c r="B85" t="s">
        <v>151</v>
      </c>
      <c r="D85" t="s">
        <v>152</v>
      </c>
      <c r="E85" s="1">
        <v>9800000000</v>
      </c>
      <c r="F85" s="1">
        <v>9732133419</v>
      </c>
      <c r="G85" s="3">
        <f t="shared" si="1"/>
        <v>0.99307483867346935</v>
      </c>
      <c r="I85" s="2">
        <v>0.99307483867346935</v>
      </c>
    </row>
    <row r="86" spans="1:9" x14ac:dyDescent="0.25">
      <c r="A86" t="s">
        <v>153</v>
      </c>
    </row>
    <row r="87" spans="1:9" x14ac:dyDescent="0.25">
      <c r="A87" t="s">
        <v>154</v>
      </c>
      <c r="B87" t="s">
        <v>155</v>
      </c>
      <c r="D87" t="s">
        <v>156</v>
      </c>
      <c r="E87" s="1">
        <v>693014000</v>
      </c>
      <c r="F87" s="1">
        <v>660227212</v>
      </c>
      <c r="G87" s="3">
        <f t="shared" si="1"/>
        <v>0.95268957337081217</v>
      </c>
      <c r="I87" s="2">
        <v>0.95268957337081217</v>
      </c>
    </row>
    <row r="88" spans="1:9" x14ac:dyDescent="0.25">
      <c r="A88" t="s">
        <v>157</v>
      </c>
      <c r="B88" t="s">
        <v>158</v>
      </c>
      <c r="D88" t="s">
        <v>159</v>
      </c>
      <c r="E88" s="1">
        <v>660977055</v>
      </c>
      <c r="F88" s="1">
        <v>581431407</v>
      </c>
      <c r="G88" s="3">
        <f t="shared" si="1"/>
        <v>0.87965444882197918</v>
      </c>
      <c r="I88" s="2">
        <v>0.87965444882197918</v>
      </c>
    </row>
    <row r="89" spans="1:9" x14ac:dyDescent="0.25">
      <c r="A89" t="s">
        <v>160</v>
      </c>
      <c r="B89" t="s">
        <v>161</v>
      </c>
      <c r="D89" t="s">
        <v>162</v>
      </c>
      <c r="E89" s="1">
        <v>614465810</v>
      </c>
      <c r="F89" s="1">
        <v>609410810</v>
      </c>
      <c r="G89" s="3">
        <f t="shared" si="1"/>
        <v>0.99177334211646373</v>
      </c>
      <c r="I89" s="2">
        <v>0.99177334211646373</v>
      </c>
    </row>
    <row r="90" spans="1:9" x14ac:dyDescent="0.25">
      <c r="A90" t="s">
        <v>748</v>
      </c>
      <c r="B90" t="s">
        <v>163</v>
      </c>
      <c r="D90" t="s">
        <v>164</v>
      </c>
      <c r="E90" s="1">
        <v>309948015</v>
      </c>
      <c r="F90" s="1">
        <v>298377370</v>
      </c>
      <c r="G90" s="3">
        <f t="shared" si="1"/>
        <v>0.96266907855499573</v>
      </c>
      <c r="I90" s="2">
        <v>0.96266907855499573</v>
      </c>
    </row>
    <row r="91" spans="1:9" x14ac:dyDescent="0.25">
      <c r="A91" t="s">
        <v>165</v>
      </c>
      <c r="B91" t="s">
        <v>166</v>
      </c>
      <c r="D91" t="s">
        <v>167</v>
      </c>
      <c r="E91" s="1">
        <v>1190442625</v>
      </c>
      <c r="F91" s="1">
        <v>931182750</v>
      </c>
      <c r="G91" s="3">
        <f t="shared" si="1"/>
        <v>0.78221556456784302</v>
      </c>
      <c r="I91" s="2">
        <v>0.78221556456784302</v>
      </c>
    </row>
    <row r="92" spans="1:9" x14ac:dyDescent="0.25">
      <c r="A92" t="s">
        <v>168</v>
      </c>
      <c r="B92" t="s">
        <v>169</v>
      </c>
      <c r="D92" t="s">
        <v>170</v>
      </c>
      <c r="E92" s="1">
        <v>124440000</v>
      </c>
      <c r="F92" s="1">
        <v>101227996</v>
      </c>
      <c r="G92" s="3">
        <f t="shared" si="1"/>
        <v>0.81346830601092901</v>
      </c>
      <c r="I92" s="2">
        <v>0.81346830601092901</v>
      </c>
    </row>
    <row r="93" spans="1:9" x14ac:dyDescent="0.25">
      <c r="A93" t="s">
        <v>171</v>
      </c>
      <c r="B93" t="s">
        <v>172</v>
      </c>
      <c r="D93" t="s">
        <v>173</v>
      </c>
      <c r="E93" s="1">
        <v>162387970</v>
      </c>
      <c r="F93" s="1">
        <v>160766663</v>
      </c>
      <c r="G93" s="3">
        <f t="shared" si="1"/>
        <v>0.99001584292235445</v>
      </c>
      <c r="I93" s="2">
        <v>0.99001584292235445</v>
      </c>
    </row>
    <row r="94" spans="1:9" x14ac:dyDescent="0.25">
      <c r="A94" t="s">
        <v>174</v>
      </c>
      <c r="B94" t="s">
        <v>175</v>
      </c>
      <c r="D94" t="s">
        <v>176</v>
      </c>
      <c r="E94" s="1">
        <v>551847715</v>
      </c>
      <c r="F94" s="1">
        <v>541383604</v>
      </c>
      <c r="G94" s="3">
        <f t="shared" si="1"/>
        <v>0.98103804597614397</v>
      </c>
      <c r="I94" s="2">
        <v>0.98103804597614397</v>
      </c>
    </row>
    <row r="95" spans="1:9" x14ac:dyDescent="0.25">
      <c r="A95" t="s">
        <v>177</v>
      </c>
      <c r="B95" t="s">
        <v>175</v>
      </c>
      <c r="D95" t="s">
        <v>178</v>
      </c>
      <c r="E95" s="1">
        <v>220000000</v>
      </c>
      <c r="F95" s="1">
        <v>220000000</v>
      </c>
      <c r="G95" s="3">
        <f t="shared" si="1"/>
        <v>1</v>
      </c>
      <c r="I95" s="2">
        <v>1</v>
      </c>
    </row>
    <row r="96" spans="1:9" x14ac:dyDescent="0.25">
      <c r="A96" t="s">
        <v>179</v>
      </c>
    </row>
    <row r="97" spans="1:9" x14ac:dyDescent="0.25">
      <c r="A97" t="s">
        <v>180</v>
      </c>
      <c r="B97" t="s">
        <v>181</v>
      </c>
      <c r="D97" t="s">
        <v>182</v>
      </c>
      <c r="E97" s="1">
        <v>163524181</v>
      </c>
      <c r="F97" s="1">
        <v>134715000</v>
      </c>
      <c r="G97" s="3">
        <f t="shared" si="1"/>
        <v>0.82382311396502272</v>
      </c>
      <c r="I97" s="2">
        <v>0.82382311396502272</v>
      </c>
    </row>
    <row r="98" spans="1:9" x14ac:dyDescent="0.25">
      <c r="A98" t="s">
        <v>183</v>
      </c>
      <c r="B98" t="s">
        <v>184</v>
      </c>
      <c r="D98" t="s">
        <v>185</v>
      </c>
      <c r="E98" s="1">
        <v>3204786000</v>
      </c>
      <c r="F98" s="1">
        <v>3025348240</v>
      </c>
      <c r="G98" s="3">
        <f t="shared" si="1"/>
        <v>0.94400944087998384</v>
      </c>
      <c r="I98" s="2">
        <v>0.94400944087998384</v>
      </c>
    </row>
    <row r="99" spans="1:9" x14ac:dyDescent="0.25">
      <c r="A99" t="s">
        <v>186</v>
      </c>
    </row>
    <row r="100" spans="1:9" x14ac:dyDescent="0.25">
      <c r="A100" t="s">
        <v>187</v>
      </c>
      <c r="B100" t="s">
        <v>189</v>
      </c>
      <c r="C100">
        <v>0</v>
      </c>
      <c r="D100" t="s">
        <v>191</v>
      </c>
      <c r="E100" s="1">
        <v>25800000</v>
      </c>
      <c r="F100" s="1">
        <v>25800000</v>
      </c>
      <c r="G100" s="3">
        <f t="shared" si="1"/>
        <v>1</v>
      </c>
      <c r="I100" s="2">
        <v>1</v>
      </c>
    </row>
    <row r="101" spans="1:9" x14ac:dyDescent="0.25">
      <c r="A101" t="s">
        <v>188</v>
      </c>
      <c r="B101" t="s">
        <v>190</v>
      </c>
      <c r="C101">
        <v>0</v>
      </c>
      <c r="D101" t="s">
        <v>192</v>
      </c>
      <c r="E101" s="1">
        <v>21600000</v>
      </c>
      <c r="F101" s="1">
        <v>21600000</v>
      </c>
      <c r="G101" s="3">
        <f t="shared" si="1"/>
        <v>1</v>
      </c>
      <c r="I101" s="2">
        <v>1</v>
      </c>
    </row>
    <row r="102" spans="1:9" x14ac:dyDescent="0.25">
      <c r="A102" t="s">
        <v>216</v>
      </c>
    </row>
    <row r="103" spans="1:9" x14ac:dyDescent="0.25">
      <c r="A103" t="s">
        <v>193</v>
      </c>
      <c r="B103" t="s">
        <v>200</v>
      </c>
      <c r="C103">
        <v>1</v>
      </c>
      <c r="D103" t="s">
        <v>208</v>
      </c>
      <c r="E103" s="1">
        <v>111340078</v>
      </c>
      <c r="F103" s="1">
        <v>111340078</v>
      </c>
      <c r="G103" s="3">
        <f t="shared" si="1"/>
        <v>1</v>
      </c>
      <c r="I103" s="2">
        <v>1</v>
      </c>
    </row>
    <row r="104" spans="1:9" x14ac:dyDescent="0.25">
      <c r="A104" t="s">
        <v>194</v>
      </c>
      <c r="B104" t="s">
        <v>201</v>
      </c>
      <c r="D104" t="s">
        <v>209</v>
      </c>
      <c r="E104" s="1">
        <v>378383000</v>
      </c>
      <c r="F104" s="1">
        <v>378383000</v>
      </c>
      <c r="G104" s="3">
        <f t="shared" si="1"/>
        <v>1</v>
      </c>
      <c r="I104" s="2">
        <v>1</v>
      </c>
    </row>
    <row r="105" spans="1:9" x14ac:dyDescent="0.25">
      <c r="A105" t="s">
        <v>194</v>
      </c>
      <c r="B105" t="s">
        <v>202</v>
      </c>
      <c r="D105" t="s">
        <v>210</v>
      </c>
      <c r="E105" s="1">
        <v>324043783</v>
      </c>
      <c r="F105" s="1">
        <v>324043783</v>
      </c>
      <c r="G105" s="3">
        <f t="shared" si="1"/>
        <v>1</v>
      </c>
      <c r="I105" s="2">
        <v>1</v>
      </c>
    </row>
    <row r="106" spans="1:9" x14ac:dyDescent="0.25">
      <c r="A106" t="s">
        <v>195</v>
      </c>
      <c r="B106" t="s">
        <v>203</v>
      </c>
      <c r="C106">
        <v>1</v>
      </c>
      <c r="D106" t="s">
        <v>211</v>
      </c>
      <c r="E106" s="1">
        <v>1819916294</v>
      </c>
      <c r="F106" s="1">
        <v>1819047161</v>
      </c>
      <c r="G106" s="3">
        <f t="shared" si="1"/>
        <v>0.99952243243116978</v>
      </c>
      <c r="I106" s="2">
        <v>0.99952243243116978</v>
      </c>
    </row>
    <row r="107" spans="1:9" x14ac:dyDescent="0.25">
      <c r="A107" t="s">
        <v>196</v>
      </c>
      <c r="B107" t="s">
        <v>204</v>
      </c>
      <c r="D107" t="s">
        <v>212</v>
      </c>
      <c r="E107" s="1">
        <v>132084372</v>
      </c>
      <c r="F107" s="1">
        <v>132084372</v>
      </c>
      <c r="G107" s="3">
        <f t="shared" si="1"/>
        <v>1</v>
      </c>
      <c r="I107" s="2">
        <v>1</v>
      </c>
    </row>
    <row r="108" spans="1:9" x14ac:dyDescent="0.25">
      <c r="A108" t="s">
        <v>197</v>
      </c>
      <c r="B108" t="s">
        <v>205</v>
      </c>
      <c r="D108" t="s">
        <v>213</v>
      </c>
      <c r="E108" s="1">
        <v>116322500</v>
      </c>
      <c r="F108" s="1">
        <v>116322500</v>
      </c>
      <c r="G108" s="3">
        <f t="shared" si="1"/>
        <v>1</v>
      </c>
      <c r="I108" s="2">
        <v>1</v>
      </c>
    </row>
    <row r="109" spans="1:9" x14ac:dyDescent="0.25">
      <c r="A109" t="s">
        <v>198</v>
      </c>
      <c r="B109" t="s">
        <v>206</v>
      </c>
      <c r="D109" t="s">
        <v>214</v>
      </c>
      <c r="E109" s="1">
        <v>82610500</v>
      </c>
      <c r="F109" s="1">
        <v>82610500</v>
      </c>
      <c r="G109" s="3">
        <f t="shared" si="1"/>
        <v>1</v>
      </c>
      <c r="I109" s="2">
        <v>1</v>
      </c>
    </row>
    <row r="110" spans="1:9" x14ac:dyDescent="0.25">
      <c r="A110" t="s">
        <v>199</v>
      </c>
      <c r="B110" t="s">
        <v>207</v>
      </c>
      <c r="D110" t="s">
        <v>215</v>
      </c>
      <c r="E110" s="1">
        <v>80148769</v>
      </c>
      <c r="F110" s="1">
        <v>80148769</v>
      </c>
      <c r="G110" s="3">
        <f t="shared" si="1"/>
        <v>1</v>
      </c>
      <c r="I110" s="2">
        <v>1</v>
      </c>
    </row>
    <row r="111" spans="1:9" x14ac:dyDescent="0.25">
      <c r="A111" t="s">
        <v>217</v>
      </c>
    </row>
    <row r="112" spans="1:9" x14ac:dyDescent="0.25">
      <c r="A112" t="s">
        <v>218</v>
      </c>
      <c r="B112" t="s">
        <v>224</v>
      </c>
      <c r="D112" t="s">
        <v>228</v>
      </c>
      <c r="E112" s="1">
        <v>1833561919</v>
      </c>
      <c r="F112" s="1">
        <v>1833561919</v>
      </c>
      <c r="G112" s="3">
        <f t="shared" si="1"/>
        <v>1</v>
      </c>
      <c r="I112" s="2">
        <v>1</v>
      </c>
    </row>
    <row r="113" spans="1:9" x14ac:dyDescent="0.25">
      <c r="A113" t="s">
        <v>219</v>
      </c>
      <c r="B113" t="s">
        <v>224</v>
      </c>
      <c r="D113" t="s">
        <v>228</v>
      </c>
      <c r="E113" s="1">
        <v>1519941551</v>
      </c>
      <c r="F113" s="1">
        <v>1519941551</v>
      </c>
      <c r="G113" s="3">
        <f t="shared" si="1"/>
        <v>1</v>
      </c>
      <c r="I113" s="2">
        <v>1</v>
      </c>
    </row>
    <row r="114" spans="1:9" x14ac:dyDescent="0.25">
      <c r="A114" t="s">
        <v>220</v>
      </c>
      <c r="B114" t="s">
        <v>225</v>
      </c>
      <c r="D114" t="s">
        <v>229</v>
      </c>
      <c r="E114" s="1">
        <v>1602659187</v>
      </c>
      <c r="F114" s="1">
        <v>1602659187</v>
      </c>
      <c r="G114" s="3">
        <f t="shared" si="1"/>
        <v>1</v>
      </c>
      <c r="I114" s="2">
        <v>1</v>
      </c>
    </row>
    <row r="115" spans="1:9" x14ac:dyDescent="0.25">
      <c r="A115" t="s">
        <v>221</v>
      </c>
      <c r="B115" t="s">
        <v>226</v>
      </c>
      <c r="D115" t="s">
        <v>230</v>
      </c>
      <c r="E115" s="1">
        <v>2392795328</v>
      </c>
      <c r="F115" s="1">
        <v>2392795328</v>
      </c>
      <c r="G115" s="3">
        <f t="shared" si="1"/>
        <v>1</v>
      </c>
      <c r="I115" s="2">
        <v>1</v>
      </c>
    </row>
    <row r="116" spans="1:9" x14ac:dyDescent="0.25">
      <c r="A116" t="s">
        <v>222</v>
      </c>
    </row>
    <row r="117" spans="1:9" x14ac:dyDescent="0.25">
      <c r="A117" t="s">
        <v>223</v>
      </c>
      <c r="B117" t="s">
        <v>227</v>
      </c>
      <c r="D117" t="s">
        <v>231</v>
      </c>
      <c r="E117" s="1">
        <v>3276979852</v>
      </c>
      <c r="F117" s="1">
        <v>3276979852</v>
      </c>
      <c r="G117" s="3">
        <f t="shared" si="1"/>
        <v>1</v>
      </c>
      <c r="I117" s="2">
        <v>1</v>
      </c>
    </row>
    <row r="118" spans="1:9" x14ac:dyDescent="0.25">
      <c r="A118" t="s">
        <v>232</v>
      </c>
    </row>
    <row r="119" spans="1:9" x14ac:dyDescent="0.25">
      <c r="A119" t="s">
        <v>233</v>
      </c>
      <c r="B119" t="s">
        <v>241</v>
      </c>
      <c r="D119" t="s">
        <v>250</v>
      </c>
      <c r="E119" s="1">
        <v>709887228</v>
      </c>
      <c r="F119" s="1">
        <v>837233904</v>
      </c>
      <c r="G119" s="3">
        <f t="shared" si="1"/>
        <v>1.1793900086902254</v>
      </c>
      <c r="I119" s="2">
        <v>1.1793900086902254</v>
      </c>
    </row>
    <row r="120" spans="1:9" x14ac:dyDescent="0.25">
      <c r="A120" t="s">
        <v>234</v>
      </c>
      <c r="B120" t="s">
        <v>242</v>
      </c>
      <c r="D120" t="s">
        <v>251</v>
      </c>
      <c r="E120" s="1">
        <v>1244049601</v>
      </c>
      <c r="F120" s="1">
        <v>1244000000</v>
      </c>
      <c r="G120" s="3">
        <f t="shared" si="1"/>
        <v>0.99996012940323264</v>
      </c>
      <c r="I120" s="2">
        <v>0.99996012940323264</v>
      </c>
    </row>
    <row r="121" spans="1:9" x14ac:dyDescent="0.25">
      <c r="A121" t="s">
        <v>234</v>
      </c>
      <c r="B121" t="s">
        <v>242</v>
      </c>
      <c r="D121" t="s">
        <v>252</v>
      </c>
      <c r="E121" s="1">
        <v>1304071359</v>
      </c>
      <c r="F121" s="1">
        <v>1304071359</v>
      </c>
      <c r="G121" s="3">
        <f t="shared" si="1"/>
        <v>1</v>
      </c>
      <c r="I121" s="2">
        <v>1</v>
      </c>
    </row>
    <row r="122" spans="1:9" x14ac:dyDescent="0.25">
      <c r="A122" t="s">
        <v>235</v>
      </c>
      <c r="B122" t="s">
        <v>243</v>
      </c>
      <c r="C122">
        <v>100</v>
      </c>
      <c r="D122" t="s">
        <v>253</v>
      </c>
      <c r="E122" s="1">
        <v>406408337</v>
      </c>
      <c r="F122" s="1">
        <v>406408337</v>
      </c>
      <c r="G122" s="3">
        <f t="shared" si="1"/>
        <v>1</v>
      </c>
      <c r="I122" s="2">
        <v>1</v>
      </c>
    </row>
    <row r="123" spans="1:9" x14ac:dyDescent="0.25">
      <c r="A123" t="s">
        <v>236</v>
      </c>
      <c r="C123">
        <v>100</v>
      </c>
      <c r="E123" s="1">
        <v>6045956798</v>
      </c>
      <c r="F123" s="1">
        <v>6387116173</v>
      </c>
      <c r="G123" s="3">
        <f t="shared" si="1"/>
        <v>1.0564276898427152</v>
      </c>
      <c r="I123" s="2">
        <v>1.0564276898427152</v>
      </c>
    </row>
    <row r="124" spans="1:9" x14ac:dyDescent="0.25">
      <c r="A124" t="s">
        <v>237</v>
      </c>
      <c r="C124" t="s">
        <v>248</v>
      </c>
    </row>
    <row r="125" spans="1:9" x14ac:dyDescent="0.25">
      <c r="A125" t="s">
        <v>238</v>
      </c>
      <c r="B125" t="s">
        <v>244</v>
      </c>
      <c r="C125">
        <v>0</v>
      </c>
      <c r="D125" t="s">
        <v>254</v>
      </c>
      <c r="E125" s="1">
        <v>650061187</v>
      </c>
      <c r="F125" s="1">
        <v>649807565</v>
      </c>
      <c r="G125" s="3">
        <f t="shared" si="1"/>
        <v>0.99960984903410333</v>
      </c>
      <c r="I125" s="2">
        <v>0.99960984903410333</v>
      </c>
    </row>
    <row r="126" spans="1:9" x14ac:dyDescent="0.25">
      <c r="A126" t="s">
        <v>239</v>
      </c>
      <c r="C126">
        <v>78290</v>
      </c>
      <c r="E126" s="1">
        <v>5389038278</v>
      </c>
      <c r="F126" s="1">
        <v>5261380209</v>
      </c>
      <c r="G126" s="3">
        <f t="shared" si="1"/>
        <v>0.97631153047824015</v>
      </c>
      <c r="I126" s="2">
        <v>0.97631153047824015</v>
      </c>
    </row>
    <row r="127" spans="1:9" x14ac:dyDescent="0.25">
      <c r="A127" t="s">
        <v>235</v>
      </c>
      <c r="B127" t="s">
        <v>245</v>
      </c>
      <c r="C127">
        <v>78290</v>
      </c>
      <c r="D127" t="s">
        <v>255</v>
      </c>
      <c r="E127" s="1">
        <v>324041760</v>
      </c>
      <c r="F127" s="1">
        <v>324041760</v>
      </c>
      <c r="G127" s="3">
        <f t="shared" si="1"/>
        <v>1</v>
      </c>
      <c r="I127" s="2">
        <v>1</v>
      </c>
    </row>
    <row r="128" spans="1:9" x14ac:dyDescent="0.25">
      <c r="A128" t="s">
        <v>235</v>
      </c>
      <c r="B128" t="s">
        <v>246</v>
      </c>
      <c r="C128">
        <v>78290</v>
      </c>
      <c r="D128" t="s">
        <v>256</v>
      </c>
      <c r="E128" s="1">
        <v>24849900</v>
      </c>
      <c r="F128" s="4">
        <v>248499537</v>
      </c>
      <c r="G128" s="9">
        <f t="shared" si="1"/>
        <v>10.000021609744909</v>
      </c>
      <c r="I128" s="2">
        <v>10.000021609744909</v>
      </c>
    </row>
    <row r="129" spans="1:9" x14ac:dyDescent="0.25">
      <c r="A129" t="s">
        <v>240</v>
      </c>
      <c r="B129" t="s">
        <v>247</v>
      </c>
      <c r="C129" t="s">
        <v>249</v>
      </c>
      <c r="D129" t="s">
        <v>257</v>
      </c>
      <c r="E129" s="1">
        <v>200527481</v>
      </c>
      <c r="F129" s="1">
        <v>200527481</v>
      </c>
      <c r="G129" s="3">
        <f t="shared" si="1"/>
        <v>1</v>
      </c>
      <c r="I129" s="2">
        <v>1</v>
      </c>
    </row>
    <row r="130" spans="1:9" x14ac:dyDescent="0.25">
      <c r="A130" t="s">
        <v>258</v>
      </c>
      <c r="C130">
        <v>0.7</v>
      </c>
      <c r="E130" s="1">
        <v>30102014805</v>
      </c>
      <c r="F130" s="1">
        <v>27287244001</v>
      </c>
      <c r="G130" s="3">
        <f t="shared" si="1"/>
        <v>0.90649227893102824</v>
      </c>
      <c r="I130" s="2">
        <v>0.90649227893102824</v>
      </c>
    </row>
    <row r="131" spans="1:9" x14ac:dyDescent="0.25">
      <c r="B131" t="s">
        <v>259</v>
      </c>
      <c r="D131" t="s">
        <v>260</v>
      </c>
      <c r="E131" s="1">
        <v>29778564798</v>
      </c>
      <c r="F131" s="1">
        <v>26963793994</v>
      </c>
      <c r="G131" s="3">
        <f t="shared" si="1"/>
        <v>0.90547661302370597</v>
      </c>
      <c r="I131" s="2">
        <v>0.90547661302370597</v>
      </c>
    </row>
    <row r="132" spans="1:9" x14ac:dyDescent="0.25">
      <c r="B132" t="s">
        <v>261</v>
      </c>
      <c r="D132" t="s">
        <v>262</v>
      </c>
      <c r="E132" s="1">
        <v>323450007</v>
      </c>
      <c r="F132" s="1">
        <v>323450007</v>
      </c>
      <c r="G132" s="3">
        <f t="shared" si="1"/>
        <v>1</v>
      </c>
      <c r="I132" s="2">
        <v>1</v>
      </c>
    </row>
    <row r="133" spans="1:9" x14ac:dyDescent="0.25">
      <c r="A133" t="s">
        <v>263</v>
      </c>
      <c r="C133">
        <v>0</v>
      </c>
      <c r="E133" s="1">
        <v>2398301548</v>
      </c>
      <c r="F133" s="1">
        <v>2364432492</v>
      </c>
      <c r="G133" s="3">
        <f t="shared" ref="G133:G196" si="2">F133/E133</f>
        <v>0.98587789928741687</v>
      </c>
      <c r="I133" s="2">
        <v>0.98587789928741687</v>
      </c>
    </row>
    <row r="134" spans="1:9" x14ac:dyDescent="0.25">
      <c r="B134" t="s">
        <v>264</v>
      </c>
      <c r="D134" t="s">
        <v>265</v>
      </c>
      <c r="E134" s="1">
        <v>2338911408</v>
      </c>
      <c r="F134" s="1">
        <v>2305042352</v>
      </c>
      <c r="G134" s="3">
        <f t="shared" si="2"/>
        <v>0.98551930787794939</v>
      </c>
      <c r="I134" s="2">
        <v>0.98551930787794939</v>
      </c>
    </row>
    <row r="135" spans="1:9" x14ac:dyDescent="0.25">
      <c r="B135" t="s">
        <v>266</v>
      </c>
      <c r="D135" t="s">
        <v>267</v>
      </c>
      <c r="E135" s="1">
        <v>59390140</v>
      </c>
      <c r="F135" s="1">
        <v>59390140</v>
      </c>
      <c r="G135" s="3">
        <f t="shared" si="2"/>
        <v>1</v>
      </c>
      <c r="I135" s="2">
        <v>1</v>
      </c>
    </row>
    <row r="136" spans="1:9" x14ac:dyDescent="0.25">
      <c r="A136" t="s">
        <v>268</v>
      </c>
      <c r="C136">
        <v>1</v>
      </c>
      <c r="E136" s="1">
        <v>4349334911</v>
      </c>
      <c r="F136" s="1">
        <v>4218040487</v>
      </c>
      <c r="G136" s="3">
        <f t="shared" si="2"/>
        <v>0.96981275834428382</v>
      </c>
      <c r="I136" s="2">
        <v>0.96981275834428382</v>
      </c>
    </row>
    <row r="137" spans="1:9" x14ac:dyDescent="0.25">
      <c r="B137" t="s">
        <v>269</v>
      </c>
      <c r="D137" t="s">
        <v>270</v>
      </c>
      <c r="E137" s="1">
        <v>83200000</v>
      </c>
      <c r="F137" s="1">
        <v>83200000</v>
      </c>
      <c r="G137" s="3">
        <f t="shared" si="2"/>
        <v>1</v>
      </c>
      <c r="I137" s="2">
        <v>1</v>
      </c>
    </row>
    <row r="138" spans="1:9" x14ac:dyDescent="0.25">
      <c r="B138" t="s">
        <v>271</v>
      </c>
      <c r="D138" t="s">
        <v>272</v>
      </c>
      <c r="E138" s="1">
        <v>981646328</v>
      </c>
      <c r="F138" s="1">
        <v>981642449</v>
      </c>
      <c r="G138" s="3">
        <f t="shared" si="2"/>
        <v>0.99999604847500634</v>
      </c>
      <c r="I138" s="2">
        <v>0.99999604847500634</v>
      </c>
    </row>
    <row r="139" spans="1:9" x14ac:dyDescent="0.25">
      <c r="B139" t="s">
        <v>273</v>
      </c>
      <c r="D139" t="s">
        <v>274</v>
      </c>
      <c r="E139" s="1">
        <v>534037777</v>
      </c>
      <c r="F139" s="1">
        <v>509946799</v>
      </c>
      <c r="G139" s="3">
        <f t="shared" si="2"/>
        <v>0.95488900029632173</v>
      </c>
      <c r="I139" s="2">
        <v>0.95488900029632173</v>
      </c>
    </row>
    <row r="140" spans="1:9" x14ac:dyDescent="0.25">
      <c r="B140" t="s">
        <v>275</v>
      </c>
      <c r="D140" t="s">
        <v>276</v>
      </c>
      <c r="E140" s="1">
        <v>393444649</v>
      </c>
      <c r="F140" s="1">
        <v>390795988</v>
      </c>
      <c r="G140" s="3">
        <f t="shared" si="2"/>
        <v>0.99326802129160485</v>
      </c>
      <c r="I140" s="2">
        <v>0.99326802129160485</v>
      </c>
    </row>
    <row r="141" spans="1:9" x14ac:dyDescent="0.25">
      <c r="B141" t="s">
        <v>277</v>
      </c>
      <c r="D141" t="s">
        <v>278</v>
      </c>
      <c r="E141" s="1">
        <v>449371104</v>
      </c>
      <c r="F141" s="1">
        <v>449371104</v>
      </c>
      <c r="G141" s="3">
        <f t="shared" si="2"/>
        <v>1</v>
      </c>
      <c r="I141" s="2">
        <v>1</v>
      </c>
    </row>
    <row r="142" spans="1:9" x14ac:dyDescent="0.25">
      <c r="B142" t="s">
        <v>279</v>
      </c>
      <c r="D142" t="s">
        <v>280</v>
      </c>
      <c r="E142" s="1">
        <v>1479235053</v>
      </c>
      <c r="F142" s="1">
        <v>1374684147</v>
      </c>
      <c r="G142" s="3">
        <f t="shared" si="2"/>
        <v>0.92932096505693063</v>
      </c>
      <c r="I142" s="2">
        <v>0.92932096505693063</v>
      </c>
    </row>
    <row r="143" spans="1:9" x14ac:dyDescent="0.25">
      <c r="B143" t="s">
        <v>281</v>
      </c>
      <c r="D143" t="s">
        <v>373</v>
      </c>
      <c r="E143" s="1">
        <v>428400000</v>
      </c>
      <c r="F143" s="1">
        <v>428400000</v>
      </c>
      <c r="G143" s="3">
        <f t="shared" si="2"/>
        <v>1</v>
      </c>
      <c r="I143" s="2">
        <v>1</v>
      </c>
    </row>
    <row r="144" spans="1:9" x14ac:dyDescent="0.25">
      <c r="A144" t="s">
        <v>282</v>
      </c>
      <c r="C144">
        <v>0</v>
      </c>
      <c r="E144" s="1">
        <v>1373250681</v>
      </c>
      <c r="F144" s="1">
        <v>1369398947</v>
      </c>
      <c r="G144" s="3">
        <f t="shared" si="2"/>
        <v>0.99719517051526585</v>
      </c>
      <c r="I144" s="2">
        <v>0.99719517051526585</v>
      </c>
    </row>
    <row r="145" spans="1:9" x14ac:dyDescent="0.25">
      <c r="B145" t="s">
        <v>283</v>
      </c>
      <c r="D145" t="s">
        <v>284</v>
      </c>
      <c r="E145" s="1">
        <v>33474871</v>
      </c>
      <c r="F145" s="1">
        <v>33474871</v>
      </c>
      <c r="G145" s="3">
        <f t="shared" si="2"/>
        <v>1</v>
      </c>
      <c r="I145" s="2">
        <v>1</v>
      </c>
    </row>
    <row r="146" spans="1:9" x14ac:dyDescent="0.25">
      <c r="B146" t="s">
        <v>285</v>
      </c>
      <c r="D146" t="s">
        <v>286</v>
      </c>
      <c r="E146" s="1">
        <v>1333600841</v>
      </c>
      <c r="F146" s="1">
        <v>1332494222</v>
      </c>
      <c r="G146" s="3">
        <f t="shared" si="2"/>
        <v>0.99917020223294839</v>
      </c>
      <c r="I146" s="2">
        <v>0.99917020223294839</v>
      </c>
    </row>
    <row r="147" spans="1:9" x14ac:dyDescent="0.25">
      <c r="B147" t="s">
        <v>287</v>
      </c>
      <c r="D147" t="s">
        <v>288</v>
      </c>
      <c r="E147" s="1">
        <v>6174969</v>
      </c>
      <c r="F147" s="1">
        <v>3429854</v>
      </c>
      <c r="G147" s="3">
        <f t="shared" si="2"/>
        <v>0.55544473178731746</v>
      </c>
      <c r="I147" s="2">
        <v>0.55544473178731746</v>
      </c>
    </row>
    <row r="148" spans="1:9" x14ac:dyDescent="0.25">
      <c r="A148" t="s">
        <v>289</v>
      </c>
      <c r="C148">
        <v>1188000</v>
      </c>
      <c r="E148" s="1">
        <v>6378707461</v>
      </c>
      <c r="F148" s="1">
        <v>5797589999</v>
      </c>
      <c r="G148" s="3">
        <f t="shared" si="2"/>
        <v>0.90889730160020576</v>
      </c>
      <c r="I148" s="2">
        <v>0.90889730160020576</v>
      </c>
    </row>
    <row r="149" spans="1:9" x14ac:dyDescent="0.25">
      <c r="B149" t="s">
        <v>290</v>
      </c>
      <c r="D149" t="s">
        <v>291</v>
      </c>
      <c r="E149" s="1">
        <v>2036260410</v>
      </c>
      <c r="F149" s="1">
        <v>2003090814</v>
      </c>
      <c r="G149" s="3">
        <f t="shared" si="2"/>
        <v>0.98371053336935421</v>
      </c>
      <c r="I149" s="2">
        <v>0.98371053336935421</v>
      </c>
    </row>
    <row r="150" spans="1:9" x14ac:dyDescent="0.25">
      <c r="B150" t="s">
        <v>292</v>
      </c>
      <c r="D150" t="s">
        <v>293</v>
      </c>
      <c r="E150" s="1">
        <v>1410854626</v>
      </c>
      <c r="F150" s="1">
        <v>928661962</v>
      </c>
      <c r="G150" s="3">
        <f t="shared" si="2"/>
        <v>0.65822654218663634</v>
      </c>
      <c r="I150" s="2">
        <v>0.65822654218663634</v>
      </c>
    </row>
    <row r="151" spans="1:9" x14ac:dyDescent="0.25">
      <c r="B151" t="s">
        <v>294</v>
      </c>
      <c r="D151" t="s">
        <v>295</v>
      </c>
      <c r="E151" s="1">
        <v>1363571307</v>
      </c>
      <c r="F151" s="1">
        <v>1353511267</v>
      </c>
      <c r="G151" s="3">
        <f t="shared" si="2"/>
        <v>0.99262228535584751</v>
      </c>
      <c r="I151" s="2">
        <v>0.99262228535584751</v>
      </c>
    </row>
    <row r="152" spans="1:9" x14ac:dyDescent="0.25">
      <c r="B152" t="s">
        <v>296</v>
      </c>
      <c r="D152" t="s">
        <v>297</v>
      </c>
      <c r="E152" s="1">
        <v>336657620</v>
      </c>
      <c r="F152" s="1">
        <v>348417683</v>
      </c>
      <c r="G152" s="3">
        <f t="shared" si="2"/>
        <v>1.0349318188609544</v>
      </c>
      <c r="I152" s="2">
        <v>1.0349318188609544</v>
      </c>
    </row>
    <row r="153" spans="1:9" x14ac:dyDescent="0.25">
      <c r="B153" t="s">
        <v>298</v>
      </c>
      <c r="D153" t="s">
        <v>299</v>
      </c>
      <c r="E153" s="1">
        <v>523635014</v>
      </c>
      <c r="F153" s="1">
        <v>473045106</v>
      </c>
      <c r="G153" s="3">
        <f t="shared" si="2"/>
        <v>0.90338707945912877</v>
      </c>
      <c r="I153" s="2">
        <v>0.90338707945912877</v>
      </c>
    </row>
    <row r="154" spans="1:9" x14ac:dyDescent="0.25">
      <c r="B154" t="s">
        <v>300</v>
      </c>
      <c r="D154" t="s">
        <v>301</v>
      </c>
      <c r="E154" s="1">
        <v>588222481</v>
      </c>
      <c r="F154" s="1">
        <v>573922759</v>
      </c>
      <c r="G154" s="3">
        <f t="shared" si="2"/>
        <v>0.97568994307104695</v>
      </c>
      <c r="I154" s="2">
        <v>0.97568994307104695</v>
      </c>
    </row>
    <row r="155" spans="1:9" x14ac:dyDescent="0.25">
      <c r="B155" t="s">
        <v>302</v>
      </c>
      <c r="D155" t="s">
        <v>303</v>
      </c>
      <c r="E155" s="1">
        <v>119506003</v>
      </c>
      <c r="F155" s="1">
        <v>116940408</v>
      </c>
      <c r="G155" s="3">
        <f t="shared" si="2"/>
        <v>0.97853166422108517</v>
      </c>
      <c r="I155" s="2">
        <v>0.97853166422108517</v>
      </c>
    </row>
    <row r="156" spans="1:9" x14ac:dyDescent="0.25">
      <c r="A156" t="s">
        <v>304</v>
      </c>
      <c r="C156">
        <v>73</v>
      </c>
      <c r="E156" s="1">
        <v>3644183625</v>
      </c>
      <c r="F156" s="1">
        <v>3166066692</v>
      </c>
      <c r="G156" s="3">
        <f t="shared" si="2"/>
        <v>0.86879998863943086</v>
      </c>
      <c r="I156" s="2">
        <v>0.86879998863943086</v>
      </c>
    </row>
    <row r="157" spans="1:9" x14ac:dyDescent="0.25">
      <c r="B157" t="s">
        <v>305</v>
      </c>
      <c r="D157" t="s">
        <v>306</v>
      </c>
      <c r="E157" s="1">
        <v>900577734</v>
      </c>
      <c r="F157" s="1">
        <v>837070674</v>
      </c>
      <c r="G157" s="3">
        <f t="shared" si="2"/>
        <v>0.9294818674697547</v>
      </c>
      <c r="I157" s="2">
        <v>0.9294818674697547</v>
      </c>
    </row>
    <row r="158" spans="1:9" x14ac:dyDescent="0.25">
      <c r="B158" t="s">
        <v>307</v>
      </c>
      <c r="D158" t="s">
        <v>308</v>
      </c>
      <c r="E158" s="1">
        <v>207689519</v>
      </c>
      <c r="F158" s="1">
        <v>142933188</v>
      </c>
      <c r="G158" s="3">
        <f t="shared" si="2"/>
        <v>0.68820607167952463</v>
      </c>
      <c r="I158" s="2">
        <v>0.68820607167952463</v>
      </c>
    </row>
    <row r="159" spans="1:9" x14ac:dyDescent="0.25">
      <c r="B159" t="s">
        <v>309</v>
      </c>
      <c r="D159" t="s">
        <v>310</v>
      </c>
      <c r="E159" s="1">
        <v>717535858</v>
      </c>
      <c r="F159" s="1">
        <v>524615564</v>
      </c>
      <c r="G159" s="3">
        <f t="shared" si="2"/>
        <v>0.7311349783441764</v>
      </c>
      <c r="I159" s="2">
        <v>0.7311349783441764</v>
      </c>
    </row>
    <row r="160" spans="1:9" x14ac:dyDescent="0.25">
      <c r="B160" t="s">
        <v>311</v>
      </c>
      <c r="D160" t="s">
        <v>312</v>
      </c>
      <c r="E160" s="1">
        <v>880284838</v>
      </c>
      <c r="F160" s="1">
        <v>846400456</v>
      </c>
      <c r="G160" s="3">
        <f t="shared" si="2"/>
        <v>0.96150747969602079</v>
      </c>
      <c r="I160" s="2">
        <v>0.96150747969602079</v>
      </c>
    </row>
    <row r="161" spans="1:9" x14ac:dyDescent="0.25">
      <c r="B161" t="s">
        <v>313</v>
      </c>
      <c r="D161" t="s">
        <v>314</v>
      </c>
      <c r="E161" s="1">
        <v>346780823</v>
      </c>
      <c r="F161" s="1">
        <v>336133743</v>
      </c>
      <c r="G161" s="3">
        <f t="shared" si="2"/>
        <v>0.96929737951512962</v>
      </c>
      <c r="I161" s="2">
        <v>0.96929737951512962</v>
      </c>
    </row>
    <row r="162" spans="1:9" x14ac:dyDescent="0.25">
      <c r="B162" t="s">
        <v>315</v>
      </c>
      <c r="D162" t="s">
        <v>316</v>
      </c>
      <c r="E162" s="1">
        <v>231944969</v>
      </c>
      <c r="F162" s="1">
        <v>150858262</v>
      </c>
      <c r="G162" s="3">
        <f t="shared" si="2"/>
        <v>0.65040540715500494</v>
      </c>
      <c r="I162" s="2">
        <v>0.65040540715500494</v>
      </c>
    </row>
    <row r="163" spans="1:9" x14ac:dyDescent="0.25">
      <c r="B163" t="s">
        <v>317</v>
      </c>
      <c r="D163" t="s">
        <v>318</v>
      </c>
      <c r="E163" s="1">
        <v>332195512</v>
      </c>
      <c r="F163" s="1">
        <v>307108879</v>
      </c>
      <c r="G163" s="3">
        <f t="shared" si="2"/>
        <v>0.92448232413206111</v>
      </c>
      <c r="I163" s="2">
        <v>0.92448232413206111</v>
      </c>
    </row>
    <row r="164" spans="1:9" x14ac:dyDescent="0.25">
      <c r="B164" t="s">
        <v>319</v>
      </c>
      <c r="D164" t="s">
        <v>320</v>
      </c>
      <c r="E164" s="1">
        <v>27174372</v>
      </c>
      <c r="F164" s="1">
        <v>20945926</v>
      </c>
      <c r="G164" s="3">
        <f t="shared" si="2"/>
        <v>0.77079705834600332</v>
      </c>
      <c r="I164" s="2">
        <v>0.77079705834600332</v>
      </c>
    </row>
    <row r="165" spans="1:9" x14ac:dyDescent="0.25">
      <c r="A165" t="s">
        <v>321</v>
      </c>
      <c r="C165">
        <v>0</v>
      </c>
      <c r="E165" s="1">
        <v>7386880181</v>
      </c>
      <c r="F165" s="1">
        <v>5497000592</v>
      </c>
      <c r="G165" s="3">
        <f t="shared" si="2"/>
        <v>0.74415727036415025</v>
      </c>
      <c r="I165" s="2">
        <v>0.74415727036415025</v>
      </c>
    </row>
    <row r="166" spans="1:9" x14ac:dyDescent="0.25">
      <c r="B166" t="s">
        <v>322</v>
      </c>
      <c r="D166" t="s">
        <v>323</v>
      </c>
      <c r="E166" s="1">
        <v>741247099</v>
      </c>
      <c r="F166" s="1">
        <v>721311682</v>
      </c>
      <c r="G166" s="3">
        <f t="shared" si="2"/>
        <v>0.97310557164150202</v>
      </c>
      <c r="I166" s="2">
        <v>0.97310557164150202</v>
      </c>
    </row>
    <row r="167" spans="1:9" x14ac:dyDescent="0.25">
      <c r="B167" t="s">
        <v>324</v>
      </c>
      <c r="D167" t="s">
        <v>325</v>
      </c>
      <c r="E167" s="1">
        <v>504011606</v>
      </c>
      <c r="F167" s="1">
        <v>504011601</v>
      </c>
      <c r="G167" s="3">
        <f t="shared" si="2"/>
        <v>0.9999999900795935</v>
      </c>
      <c r="I167" s="2">
        <v>0.9999999900795935</v>
      </c>
    </row>
    <row r="168" spans="1:9" x14ac:dyDescent="0.25">
      <c r="B168" t="s">
        <v>326</v>
      </c>
      <c r="D168" t="s">
        <v>327</v>
      </c>
      <c r="E168" s="1">
        <v>5244478866</v>
      </c>
      <c r="F168" s="1">
        <v>3374534699</v>
      </c>
      <c r="G168" s="3">
        <f t="shared" si="2"/>
        <v>0.64344518973603582</v>
      </c>
      <c r="I168" s="2">
        <v>0.64344518973603582</v>
      </c>
    </row>
    <row r="169" spans="1:9" x14ac:dyDescent="0.25">
      <c r="B169" t="s">
        <v>328</v>
      </c>
      <c r="D169" t="s">
        <v>329</v>
      </c>
      <c r="E169" s="1">
        <v>364088592</v>
      </c>
      <c r="F169" s="1">
        <v>364088592</v>
      </c>
      <c r="G169" s="3">
        <f t="shared" si="2"/>
        <v>1</v>
      </c>
      <c r="I169" s="2">
        <v>1</v>
      </c>
    </row>
    <row r="170" spans="1:9" x14ac:dyDescent="0.25">
      <c r="B170" t="s">
        <v>330</v>
      </c>
      <c r="D170" t="s">
        <v>331</v>
      </c>
      <c r="E170" s="1">
        <v>533054018</v>
      </c>
      <c r="F170" s="1">
        <v>533054018</v>
      </c>
      <c r="G170" s="3">
        <f t="shared" si="2"/>
        <v>1</v>
      </c>
      <c r="I170" s="2">
        <v>1</v>
      </c>
    </row>
    <row r="171" spans="1:9" x14ac:dyDescent="0.25">
      <c r="A171" t="s">
        <v>332</v>
      </c>
      <c r="C171">
        <v>10000</v>
      </c>
      <c r="E171" s="1">
        <v>2598925628</v>
      </c>
      <c r="F171" s="1">
        <v>2596429575</v>
      </c>
      <c r="G171" s="3">
        <f t="shared" si="2"/>
        <v>0.9990395827517693</v>
      </c>
      <c r="I171" s="2">
        <v>0.9990395827517693</v>
      </c>
    </row>
    <row r="172" spans="1:9" x14ac:dyDescent="0.25">
      <c r="B172" t="s">
        <v>333</v>
      </c>
      <c r="D172" t="s">
        <v>334</v>
      </c>
      <c r="E172" s="1">
        <v>2598925628</v>
      </c>
      <c r="F172" s="1">
        <v>2596429575</v>
      </c>
      <c r="G172" s="3">
        <f t="shared" si="2"/>
        <v>0.9990395827517693</v>
      </c>
      <c r="I172" s="2">
        <v>0.9990395827517693</v>
      </c>
    </row>
    <row r="173" spans="1:9" x14ac:dyDescent="0.25">
      <c r="A173" t="s">
        <v>335</v>
      </c>
      <c r="C173">
        <v>0</v>
      </c>
      <c r="E173" s="1">
        <v>607037030</v>
      </c>
      <c r="F173" s="1">
        <v>591082165</v>
      </c>
      <c r="G173" s="3">
        <f t="shared" si="2"/>
        <v>0.97371681757206807</v>
      </c>
      <c r="I173" s="2">
        <v>0.97371681757206807</v>
      </c>
    </row>
    <row r="174" spans="1:9" x14ac:dyDescent="0.25">
      <c r="B174" t="s">
        <v>336</v>
      </c>
      <c r="D174" t="s">
        <v>337</v>
      </c>
      <c r="E174" s="1">
        <v>110127030</v>
      </c>
      <c r="F174" s="1">
        <v>106872743</v>
      </c>
      <c r="G174" s="3">
        <f t="shared" si="2"/>
        <v>0.97044969795335445</v>
      </c>
      <c r="I174" s="2">
        <v>0.97044969795335445</v>
      </c>
    </row>
    <row r="175" spans="1:9" x14ac:dyDescent="0.25">
      <c r="B175" t="s">
        <v>338</v>
      </c>
      <c r="D175" t="s">
        <v>339</v>
      </c>
      <c r="E175" s="1">
        <v>366230000</v>
      </c>
      <c r="F175" s="1">
        <v>362238121</v>
      </c>
      <c r="G175" s="3">
        <f t="shared" si="2"/>
        <v>0.98910007645468689</v>
      </c>
      <c r="I175" s="2">
        <v>0.98910007645468689</v>
      </c>
    </row>
    <row r="176" spans="1:9" x14ac:dyDescent="0.25">
      <c r="B176" t="s">
        <v>340</v>
      </c>
      <c r="D176" t="s">
        <v>341</v>
      </c>
      <c r="E176" s="1">
        <v>66480000</v>
      </c>
      <c r="F176" s="1">
        <v>62427544</v>
      </c>
      <c r="G176" s="3">
        <f t="shared" si="2"/>
        <v>0.93904247894103487</v>
      </c>
      <c r="I176" s="2">
        <v>0.93904247894103487</v>
      </c>
    </row>
    <row r="177" spans="1:9" x14ac:dyDescent="0.25">
      <c r="B177" t="s">
        <v>342</v>
      </c>
      <c r="D177" t="s">
        <v>343</v>
      </c>
      <c r="E177" s="1">
        <v>64200000</v>
      </c>
      <c r="F177" s="1">
        <v>59543757</v>
      </c>
      <c r="G177" s="3">
        <f t="shared" si="2"/>
        <v>0.92747285046728967</v>
      </c>
      <c r="I177" s="2">
        <v>0.92747285046728967</v>
      </c>
    </row>
    <row r="178" spans="1:9" x14ac:dyDescent="0.25">
      <c r="A178" t="s">
        <v>344</v>
      </c>
      <c r="C178">
        <v>25119</v>
      </c>
      <c r="E178" s="1">
        <v>2078743474</v>
      </c>
      <c r="F178" s="1">
        <v>1995801840</v>
      </c>
      <c r="G178" s="3">
        <f t="shared" si="2"/>
        <v>0.96010011093846015</v>
      </c>
      <c r="I178" s="2">
        <v>0.96010011093846015</v>
      </c>
    </row>
    <row r="179" spans="1:9" x14ac:dyDescent="0.25">
      <c r="B179" t="s">
        <v>345</v>
      </c>
      <c r="D179" t="s">
        <v>346</v>
      </c>
      <c r="E179" s="1">
        <v>99275253</v>
      </c>
      <c r="F179" s="1">
        <v>99153777</v>
      </c>
      <c r="G179" s="3">
        <f t="shared" si="2"/>
        <v>0.99877637179126599</v>
      </c>
      <c r="I179" s="2">
        <v>0.99877637179126599</v>
      </c>
    </row>
    <row r="180" spans="1:9" x14ac:dyDescent="0.25">
      <c r="B180" t="s">
        <v>347</v>
      </c>
      <c r="D180" t="s">
        <v>348</v>
      </c>
      <c r="E180" s="1">
        <v>180675282</v>
      </c>
      <c r="F180" s="1">
        <v>178506080</v>
      </c>
      <c r="G180" s="3">
        <f t="shared" si="2"/>
        <v>0.98799391938959313</v>
      </c>
      <c r="I180" s="2">
        <v>0.98799391938959313</v>
      </c>
    </row>
    <row r="181" spans="1:9" x14ac:dyDescent="0.25">
      <c r="B181" t="s">
        <v>349</v>
      </c>
      <c r="D181" t="s">
        <v>350</v>
      </c>
      <c r="E181" s="1">
        <v>47728889</v>
      </c>
      <c r="F181" s="1">
        <v>47728889</v>
      </c>
      <c r="G181" s="3">
        <f t="shared" si="2"/>
        <v>1</v>
      </c>
      <c r="I181" s="2">
        <v>1</v>
      </c>
    </row>
    <row r="182" spans="1:9" x14ac:dyDescent="0.25">
      <c r="B182" t="s">
        <v>351</v>
      </c>
      <c r="D182" t="s">
        <v>352</v>
      </c>
      <c r="E182" s="1">
        <v>238769749</v>
      </c>
      <c r="F182" s="1">
        <v>183865987</v>
      </c>
      <c r="G182" s="3">
        <f t="shared" si="2"/>
        <v>0.77005561956678192</v>
      </c>
      <c r="I182" s="2">
        <v>0.77005561956678192</v>
      </c>
    </row>
    <row r="183" spans="1:9" x14ac:dyDescent="0.25">
      <c r="B183" t="s">
        <v>353</v>
      </c>
      <c r="D183" t="s">
        <v>354</v>
      </c>
      <c r="E183" s="1">
        <v>168047624</v>
      </c>
      <c r="F183" s="1">
        <v>168047620</v>
      </c>
      <c r="G183" s="3">
        <f t="shared" si="2"/>
        <v>0.99999997619722369</v>
      </c>
      <c r="I183" s="2">
        <v>0.99999997619722369</v>
      </c>
    </row>
    <row r="184" spans="1:9" x14ac:dyDescent="0.25">
      <c r="B184" t="s">
        <v>355</v>
      </c>
      <c r="D184" t="s">
        <v>356</v>
      </c>
      <c r="E184" s="1">
        <v>313377504</v>
      </c>
      <c r="F184" s="1">
        <v>313377504</v>
      </c>
      <c r="G184" s="3">
        <f t="shared" si="2"/>
        <v>1</v>
      </c>
      <c r="I184" s="2">
        <v>1</v>
      </c>
    </row>
    <row r="185" spans="1:9" x14ac:dyDescent="0.25">
      <c r="B185" t="s">
        <v>357</v>
      </c>
      <c r="D185" t="s">
        <v>358</v>
      </c>
      <c r="E185" s="1">
        <v>58752252</v>
      </c>
      <c r="F185" s="1">
        <v>58752252</v>
      </c>
      <c r="G185" s="3">
        <f t="shared" si="2"/>
        <v>1</v>
      </c>
      <c r="I185" s="2">
        <v>1</v>
      </c>
    </row>
    <row r="186" spans="1:9" x14ac:dyDescent="0.25">
      <c r="B186" t="s">
        <v>359</v>
      </c>
      <c r="D186" t="s">
        <v>360</v>
      </c>
      <c r="E186" s="1">
        <v>29637228</v>
      </c>
      <c r="F186" s="1">
        <v>29637228</v>
      </c>
      <c r="G186" s="3">
        <f t="shared" si="2"/>
        <v>1</v>
      </c>
      <c r="I186" s="2">
        <v>1</v>
      </c>
    </row>
    <row r="187" spans="1:9" x14ac:dyDescent="0.25">
      <c r="B187" t="s">
        <v>361</v>
      </c>
      <c r="D187" t="s">
        <v>362</v>
      </c>
      <c r="E187" s="1">
        <v>49891634</v>
      </c>
      <c r="F187" s="1">
        <v>49891634</v>
      </c>
      <c r="G187" s="3">
        <f t="shared" si="2"/>
        <v>1</v>
      </c>
      <c r="I187" s="2">
        <v>1</v>
      </c>
    </row>
    <row r="188" spans="1:9" x14ac:dyDescent="0.25">
      <c r="B188" t="s">
        <v>363</v>
      </c>
      <c r="D188" t="s">
        <v>364</v>
      </c>
      <c r="E188" s="1">
        <v>213338152</v>
      </c>
      <c r="F188" s="1">
        <v>213338152</v>
      </c>
      <c r="G188" s="3">
        <f t="shared" si="2"/>
        <v>1</v>
      </c>
      <c r="I188" s="2">
        <v>1</v>
      </c>
    </row>
    <row r="189" spans="1:9" x14ac:dyDescent="0.25">
      <c r="B189" t="s">
        <v>365</v>
      </c>
      <c r="D189" t="s">
        <v>366</v>
      </c>
      <c r="E189" s="1">
        <v>38117217</v>
      </c>
      <c r="F189" s="1">
        <v>38117217</v>
      </c>
      <c r="G189" s="3">
        <f t="shared" si="2"/>
        <v>1</v>
      </c>
      <c r="I189" s="2">
        <v>1</v>
      </c>
    </row>
    <row r="190" spans="1:9" x14ac:dyDescent="0.25">
      <c r="B190" t="s">
        <v>367</v>
      </c>
      <c r="D190" t="s">
        <v>368</v>
      </c>
      <c r="E190" s="1">
        <v>46567990</v>
      </c>
      <c r="F190" s="1">
        <v>46567990</v>
      </c>
      <c r="G190" s="3">
        <f t="shared" si="2"/>
        <v>1</v>
      </c>
      <c r="I190" s="2">
        <v>1</v>
      </c>
    </row>
    <row r="191" spans="1:9" x14ac:dyDescent="0.25">
      <c r="B191" t="s">
        <v>369</v>
      </c>
      <c r="D191" t="s">
        <v>370</v>
      </c>
      <c r="E191" s="1">
        <v>281928361</v>
      </c>
      <c r="F191" s="1">
        <v>263042031</v>
      </c>
      <c r="G191" s="3">
        <f t="shared" si="2"/>
        <v>0.93301018055434304</v>
      </c>
      <c r="I191" s="2">
        <v>0.93301018055434304</v>
      </c>
    </row>
    <row r="192" spans="1:9" x14ac:dyDescent="0.25">
      <c r="B192" t="s">
        <v>371</v>
      </c>
      <c r="D192" t="s">
        <v>372</v>
      </c>
      <c r="E192" s="1">
        <v>312636339</v>
      </c>
      <c r="F192" s="1">
        <v>305775479</v>
      </c>
      <c r="G192" s="3">
        <f t="shared" si="2"/>
        <v>0.97805482234744312</v>
      </c>
      <c r="I192" s="2">
        <v>0.97805482234744312</v>
      </c>
    </row>
    <row r="193" spans="1:9" x14ac:dyDescent="0.25">
      <c r="A193" t="s">
        <v>35</v>
      </c>
    </row>
    <row r="194" spans="1:9" x14ac:dyDescent="0.25">
      <c r="A194" t="s">
        <v>374</v>
      </c>
      <c r="B194" t="s">
        <v>375</v>
      </c>
      <c r="C194">
        <v>20</v>
      </c>
      <c r="D194" t="s">
        <v>376</v>
      </c>
      <c r="E194" s="1">
        <v>168029920</v>
      </c>
      <c r="F194" s="1">
        <v>166225552</v>
      </c>
      <c r="G194" s="3">
        <f t="shared" si="2"/>
        <v>0.98926162673885698</v>
      </c>
      <c r="I194" s="2">
        <v>0.98926162673885698</v>
      </c>
    </row>
    <row r="195" spans="1:9" x14ac:dyDescent="0.25">
      <c r="A195" t="s">
        <v>377</v>
      </c>
      <c r="B195" t="s">
        <v>378</v>
      </c>
      <c r="C195">
        <v>0</v>
      </c>
      <c r="D195" t="s">
        <v>379</v>
      </c>
      <c r="E195" s="1">
        <v>150000000</v>
      </c>
      <c r="F195" s="1">
        <v>1E-3</v>
      </c>
      <c r="G195" s="3">
        <f t="shared" si="2"/>
        <v>6.6666666666666671E-12</v>
      </c>
      <c r="I195" s="2">
        <v>6.6666666666666671E-12</v>
      </c>
    </row>
    <row r="196" spans="1:9" x14ac:dyDescent="0.25">
      <c r="A196" t="s">
        <v>380</v>
      </c>
      <c r="B196" t="s">
        <v>381</v>
      </c>
      <c r="C196">
        <v>0</v>
      </c>
      <c r="D196" t="s">
        <v>382</v>
      </c>
      <c r="E196" s="1">
        <v>100000000</v>
      </c>
      <c r="F196" s="1">
        <v>1E-3</v>
      </c>
      <c r="G196" s="3">
        <f t="shared" si="2"/>
        <v>1.0000000000000001E-11</v>
      </c>
      <c r="I196" s="2">
        <v>1.0000000000000001E-11</v>
      </c>
    </row>
    <row r="197" spans="1:9" x14ac:dyDescent="0.25">
      <c r="A197" t="s">
        <v>383</v>
      </c>
      <c r="B197" t="s">
        <v>384</v>
      </c>
      <c r="C197">
        <v>0</v>
      </c>
      <c r="D197" t="s">
        <v>385</v>
      </c>
      <c r="E197" s="1">
        <v>3140474178</v>
      </c>
      <c r="F197" s="1">
        <v>2660977364</v>
      </c>
      <c r="G197" s="3">
        <f t="shared" ref="G197:G260" si="3">F197/E197</f>
        <v>0.84731706525115713</v>
      </c>
      <c r="I197" s="2">
        <v>0.84731706525115713</v>
      </c>
    </row>
    <row r="198" spans="1:9" x14ac:dyDescent="0.25">
      <c r="A198" t="s">
        <v>386</v>
      </c>
      <c r="B198" t="s">
        <v>387</v>
      </c>
      <c r="C198">
        <v>5</v>
      </c>
      <c r="D198" t="s">
        <v>388</v>
      </c>
      <c r="E198" s="1">
        <v>227180000</v>
      </c>
      <c r="F198" s="1">
        <v>211014784</v>
      </c>
      <c r="G198" s="3">
        <f t="shared" si="3"/>
        <v>0.92884401795932736</v>
      </c>
      <c r="I198" s="2">
        <v>0.92884401795932736</v>
      </c>
    </row>
    <row r="199" spans="1:9" x14ac:dyDescent="0.25">
      <c r="A199" t="s">
        <v>389</v>
      </c>
      <c r="B199" t="s">
        <v>390</v>
      </c>
      <c r="C199">
        <v>0</v>
      </c>
      <c r="D199" t="s">
        <v>391</v>
      </c>
      <c r="E199" s="1">
        <v>899608000</v>
      </c>
      <c r="F199" s="1">
        <v>806848833</v>
      </c>
      <c r="G199" s="3">
        <f t="shared" si="3"/>
        <v>0.89688934847177881</v>
      </c>
      <c r="I199" s="2">
        <v>0.89688934847177881</v>
      </c>
    </row>
    <row r="200" spans="1:9" x14ac:dyDescent="0.25">
      <c r="A200" t="s">
        <v>392</v>
      </c>
      <c r="B200" t="s">
        <v>393</v>
      </c>
      <c r="C200">
        <v>405530</v>
      </c>
      <c r="D200" t="s">
        <v>394</v>
      </c>
      <c r="E200" s="1">
        <v>160243200</v>
      </c>
      <c r="F200" s="1">
        <v>154500000</v>
      </c>
      <c r="G200" s="3">
        <f t="shared" si="3"/>
        <v>0.96415947759405707</v>
      </c>
      <c r="I200" s="2">
        <v>0.96415947759405707</v>
      </c>
    </row>
    <row r="201" spans="1:9" x14ac:dyDescent="0.25">
      <c r="A201" t="s">
        <v>395</v>
      </c>
      <c r="B201" t="s">
        <v>396</v>
      </c>
      <c r="C201">
        <v>0</v>
      </c>
      <c r="D201" t="s">
        <v>397</v>
      </c>
      <c r="E201" s="1">
        <v>2450386821</v>
      </c>
      <c r="F201" s="1">
        <v>365985118</v>
      </c>
      <c r="G201" s="3">
        <f t="shared" si="3"/>
        <v>0.14935809924518037</v>
      </c>
      <c r="I201" s="2">
        <v>0.14935809924518037</v>
      </c>
    </row>
    <row r="202" spans="1:9" x14ac:dyDescent="0.25">
      <c r="A202" t="s">
        <v>398</v>
      </c>
      <c r="B202" t="s">
        <v>399</v>
      </c>
      <c r="C202">
        <v>10</v>
      </c>
      <c r="D202" t="s">
        <v>400</v>
      </c>
      <c r="E202" s="1">
        <v>1655635993</v>
      </c>
      <c r="F202" s="1">
        <v>354330437</v>
      </c>
      <c r="G202" s="3">
        <f t="shared" si="3"/>
        <v>0.21401469797594572</v>
      </c>
      <c r="I202" s="2">
        <v>0.21401469797594572</v>
      </c>
    </row>
    <row r="203" spans="1:9" x14ac:dyDescent="0.25">
      <c r="A203" t="s">
        <v>401</v>
      </c>
      <c r="B203" t="s">
        <v>402</v>
      </c>
      <c r="C203">
        <v>0</v>
      </c>
      <c r="D203" t="s">
        <v>403</v>
      </c>
      <c r="E203" s="1">
        <v>1060630993</v>
      </c>
      <c r="F203" s="1">
        <v>994234300</v>
      </c>
      <c r="G203" s="3">
        <f t="shared" si="3"/>
        <v>0.93739887535042077</v>
      </c>
      <c r="I203" s="2">
        <v>0.93739887535042077</v>
      </c>
    </row>
    <row r="204" spans="1:9" x14ac:dyDescent="0.25">
      <c r="A204" t="s">
        <v>404</v>
      </c>
      <c r="B204" t="s">
        <v>405</v>
      </c>
      <c r="C204">
        <v>0</v>
      </c>
      <c r="D204" t="s">
        <v>406</v>
      </c>
      <c r="E204" s="1">
        <v>1033557746</v>
      </c>
      <c r="F204" s="1">
        <v>979562556</v>
      </c>
      <c r="G204" s="3">
        <f t="shared" si="3"/>
        <v>0.94775793591701263</v>
      </c>
      <c r="I204" s="2">
        <v>0.94775793591701263</v>
      </c>
    </row>
    <row r="205" spans="1:9" x14ac:dyDescent="0.25">
      <c r="A205" t="s">
        <v>407</v>
      </c>
      <c r="B205" t="s">
        <v>408</v>
      </c>
      <c r="C205">
        <v>100</v>
      </c>
      <c r="D205" t="s">
        <v>409</v>
      </c>
      <c r="E205" s="1">
        <v>266845000</v>
      </c>
      <c r="F205" s="1">
        <v>174271496</v>
      </c>
      <c r="G205" s="3">
        <f t="shared" si="3"/>
        <v>0.65308136183927001</v>
      </c>
      <c r="I205" s="2">
        <v>0.65308136183927001</v>
      </c>
    </row>
    <row r="206" spans="1:9" x14ac:dyDescent="0.25">
      <c r="A206" t="s">
        <v>410</v>
      </c>
      <c r="B206" t="s">
        <v>411</v>
      </c>
      <c r="C206">
        <v>0</v>
      </c>
      <c r="D206" t="s">
        <v>412</v>
      </c>
      <c r="E206" s="1">
        <v>196255000</v>
      </c>
      <c r="F206" s="1">
        <v>193680000</v>
      </c>
      <c r="G206" s="3">
        <f t="shared" si="3"/>
        <v>0.98687931517668337</v>
      </c>
      <c r="I206" s="2">
        <v>0.98687931517668337</v>
      </c>
    </row>
    <row r="207" spans="1:9" x14ac:dyDescent="0.25">
      <c r="A207" t="s">
        <v>413</v>
      </c>
      <c r="B207" t="s">
        <v>414</v>
      </c>
      <c r="C207">
        <v>100</v>
      </c>
      <c r="D207" t="s">
        <v>412</v>
      </c>
      <c r="E207" s="1">
        <v>291975000</v>
      </c>
      <c r="F207" s="1">
        <v>265367700</v>
      </c>
      <c r="G207" s="3">
        <f t="shared" si="3"/>
        <v>0.90887130747495504</v>
      </c>
      <c r="I207" s="2">
        <v>0.90887130747495504</v>
      </c>
    </row>
    <row r="208" spans="1:9" x14ac:dyDescent="0.25">
      <c r="A208" t="s">
        <v>415</v>
      </c>
      <c r="B208" t="s">
        <v>416</v>
      </c>
      <c r="C208">
        <v>1950</v>
      </c>
      <c r="D208" t="s">
        <v>417</v>
      </c>
      <c r="E208" s="1">
        <v>1346374974</v>
      </c>
      <c r="F208" s="1">
        <v>959250068</v>
      </c>
      <c r="G208" s="3">
        <f t="shared" si="3"/>
        <v>0.71246873012658951</v>
      </c>
      <c r="I208" s="2">
        <v>0.71246873012658951</v>
      </c>
    </row>
    <row r="209" spans="1:9" x14ac:dyDescent="0.25">
      <c r="A209" t="s">
        <v>418</v>
      </c>
      <c r="B209" t="s">
        <v>419</v>
      </c>
      <c r="C209">
        <v>10</v>
      </c>
      <c r="D209" t="s">
        <v>420</v>
      </c>
      <c r="E209" s="1">
        <v>2393384384</v>
      </c>
      <c r="F209" s="1">
        <v>1284654811</v>
      </c>
      <c r="G209" s="3">
        <f t="shared" si="3"/>
        <v>0.53675239948419418</v>
      </c>
      <c r="I209" s="2">
        <v>0.53675239948419418</v>
      </c>
    </row>
    <row r="210" spans="1:9" x14ac:dyDescent="0.25">
      <c r="A210" t="s">
        <v>421</v>
      </c>
      <c r="B210" t="s">
        <v>422</v>
      </c>
      <c r="C210">
        <v>0</v>
      </c>
      <c r="D210" t="s">
        <v>423</v>
      </c>
      <c r="E210" s="1">
        <v>822000000</v>
      </c>
      <c r="F210" s="1">
        <v>248546325</v>
      </c>
      <c r="G210" s="3">
        <f t="shared" si="3"/>
        <v>0.30236779197080293</v>
      </c>
      <c r="I210" s="2">
        <v>0.30236779197080293</v>
      </c>
    </row>
    <row r="211" spans="1:9" x14ac:dyDescent="0.25">
      <c r="A211" t="s">
        <v>424</v>
      </c>
      <c r="B211" t="s">
        <v>425</v>
      </c>
      <c r="C211">
        <v>0</v>
      </c>
      <c r="D211" t="s">
        <v>426</v>
      </c>
      <c r="E211" s="1">
        <v>2017996048</v>
      </c>
      <c r="F211" s="1">
        <v>1740319596</v>
      </c>
      <c r="G211" s="3">
        <f t="shared" si="3"/>
        <v>0.86239990297542946</v>
      </c>
      <c r="I211" s="2">
        <v>0.86239990297542946</v>
      </c>
    </row>
    <row r="212" spans="1:9" x14ac:dyDescent="0.25">
      <c r="A212" t="s">
        <v>427</v>
      </c>
      <c r="B212" t="s">
        <v>428</v>
      </c>
      <c r="C212">
        <v>30</v>
      </c>
      <c r="D212" t="s">
        <v>429</v>
      </c>
      <c r="E212" s="1">
        <v>563340675</v>
      </c>
      <c r="F212" s="1">
        <v>218801296</v>
      </c>
      <c r="G212" s="3">
        <f t="shared" si="3"/>
        <v>0.38839960562052439</v>
      </c>
      <c r="I212" s="2">
        <v>0.38839960562052439</v>
      </c>
    </row>
    <row r="213" spans="1:9" x14ac:dyDescent="0.25">
      <c r="A213" t="s">
        <v>430</v>
      </c>
      <c r="B213" t="s">
        <v>431</v>
      </c>
      <c r="C213">
        <v>0</v>
      </c>
      <c r="D213" t="s">
        <v>432</v>
      </c>
      <c r="E213" s="1">
        <v>200000000</v>
      </c>
      <c r="F213" s="1">
        <v>1E-3</v>
      </c>
      <c r="G213" s="3">
        <f t="shared" si="3"/>
        <v>5.0000000000000005E-12</v>
      </c>
      <c r="I213" s="2">
        <v>5.0000000000000005E-12</v>
      </c>
    </row>
    <row r="214" spans="1:9" x14ac:dyDescent="0.25">
      <c r="A214" t="s">
        <v>433</v>
      </c>
      <c r="B214" t="s">
        <v>434</v>
      </c>
      <c r="C214">
        <v>2</v>
      </c>
      <c r="D214" t="s">
        <v>435</v>
      </c>
      <c r="E214" s="1">
        <v>1104814080</v>
      </c>
      <c r="F214" s="1">
        <v>999305257</v>
      </c>
      <c r="G214" s="3">
        <f t="shared" si="3"/>
        <v>0.90450083420370597</v>
      </c>
      <c r="I214" s="2">
        <v>0.90450083420370597</v>
      </c>
    </row>
    <row r="215" spans="1:9" x14ac:dyDescent="0.25">
      <c r="A215" t="s">
        <v>436</v>
      </c>
      <c r="B215" t="s">
        <v>437</v>
      </c>
      <c r="C215">
        <v>7</v>
      </c>
      <c r="D215" t="s">
        <v>438</v>
      </c>
      <c r="E215" s="1">
        <v>841587109</v>
      </c>
      <c r="F215" s="1">
        <v>660586207</v>
      </c>
      <c r="G215" s="3">
        <f t="shared" si="3"/>
        <v>0.78492909401253674</v>
      </c>
      <c r="I215" s="2">
        <v>0.78492909401253674</v>
      </c>
    </row>
    <row r="216" spans="1:9" x14ac:dyDescent="0.25">
      <c r="A216" t="s">
        <v>439</v>
      </c>
      <c r="B216" t="s">
        <v>440</v>
      </c>
      <c r="C216">
        <v>1</v>
      </c>
      <c r="D216" t="s">
        <v>441</v>
      </c>
      <c r="E216" s="1">
        <v>5725832387</v>
      </c>
      <c r="F216" s="1">
        <v>3230435035</v>
      </c>
      <c r="G216" s="3">
        <f t="shared" si="3"/>
        <v>0.56418609848489787</v>
      </c>
      <c r="I216" s="2">
        <v>0.56418609848489787</v>
      </c>
    </row>
    <row r="217" spans="1:9" x14ac:dyDescent="0.25">
      <c r="A217" t="s">
        <v>442</v>
      </c>
      <c r="B217" t="s">
        <v>443</v>
      </c>
      <c r="C217">
        <v>0</v>
      </c>
      <c r="D217" t="s">
        <v>444</v>
      </c>
      <c r="E217" s="1">
        <v>1314867915</v>
      </c>
      <c r="F217" s="1">
        <v>597961604</v>
      </c>
      <c r="G217" s="3">
        <f t="shared" si="3"/>
        <v>0.45476933247701917</v>
      </c>
      <c r="I217" s="2">
        <v>0.45476933247701917</v>
      </c>
    </row>
    <row r="218" spans="1:9" x14ac:dyDescent="0.25">
      <c r="A218" t="s">
        <v>445</v>
      </c>
      <c r="B218" t="s">
        <v>446</v>
      </c>
      <c r="C218">
        <v>0</v>
      </c>
      <c r="D218" t="s">
        <v>447</v>
      </c>
      <c r="E218" s="1">
        <v>87869658</v>
      </c>
      <c r="F218" s="1">
        <v>79726500</v>
      </c>
      <c r="G218" s="3">
        <f t="shared" si="3"/>
        <v>0.9073268499576953</v>
      </c>
      <c r="I218" s="2">
        <v>0.9073268499576953</v>
      </c>
    </row>
    <row r="219" spans="1:9" x14ac:dyDescent="0.25">
      <c r="A219" t="s">
        <v>448</v>
      </c>
      <c r="B219" t="s">
        <v>449</v>
      </c>
      <c r="C219">
        <v>0</v>
      </c>
      <c r="D219" t="s">
        <v>450</v>
      </c>
      <c r="E219" s="1">
        <v>189837375</v>
      </c>
      <c r="F219" s="1">
        <v>189837373</v>
      </c>
      <c r="G219" s="3">
        <f t="shared" si="3"/>
        <v>0.99999998946466684</v>
      </c>
      <c r="I219" s="2">
        <v>0.99999998946466684</v>
      </c>
    </row>
    <row r="220" spans="1:9" x14ac:dyDescent="0.25">
      <c r="A220" t="s">
        <v>451</v>
      </c>
      <c r="B220" t="s">
        <v>452</v>
      </c>
      <c r="C220">
        <v>0</v>
      </c>
      <c r="D220" t="s">
        <v>453</v>
      </c>
      <c r="E220" s="1">
        <v>772543884</v>
      </c>
      <c r="F220" s="1">
        <v>1E-3</v>
      </c>
      <c r="G220" s="3">
        <f t="shared" si="3"/>
        <v>1.2944248484918432E-12</v>
      </c>
      <c r="I220" s="2">
        <v>1.2944248484918432E-12</v>
      </c>
    </row>
    <row r="221" spans="1:9" x14ac:dyDescent="0.25">
      <c r="A221" t="s">
        <v>454</v>
      </c>
      <c r="B221" t="s">
        <v>455</v>
      </c>
      <c r="C221">
        <v>0</v>
      </c>
      <c r="D221" t="s">
        <v>456</v>
      </c>
      <c r="E221" s="1">
        <v>6284705666</v>
      </c>
      <c r="F221" s="1">
        <v>5906208389</v>
      </c>
      <c r="G221" s="3">
        <f t="shared" si="3"/>
        <v>0.93977486025357482</v>
      </c>
      <c r="I221" s="2">
        <v>0.93977486025357482</v>
      </c>
    </row>
    <row r="222" spans="1:9" x14ac:dyDescent="0.25">
      <c r="A222" t="s">
        <v>457</v>
      </c>
      <c r="B222" t="s">
        <v>458</v>
      </c>
      <c r="C222">
        <v>0</v>
      </c>
      <c r="D222" t="s">
        <v>459</v>
      </c>
      <c r="E222" s="1">
        <v>200598500</v>
      </c>
      <c r="F222" s="1">
        <v>195871021</v>
      </c>
      <c r="G222" s="3">
        <f t="shared" si="3"/>
        <v>0.97643312886188083</v>
      </c>
      <c r="I222" s="2">
        <v>0.97643312886188083</v>
      </c>
    </row>
    <row r="223" spans="1:9" x14ac:dyDescent="0.25">
      <c r="A223" t="s">
        <v>460</v>
      </c>
      <c r="B223" t="s">
        <v>461</v>
      </c>
      <c r="C223">
        <v>70</v>
      </c>
      <c r="D223" t="s">
        <v>462</v>
      </c>
      <c r="E223" s="1">
        <v>541913304</v>
      </c>
      <c r="F223" s="1">
        <v>475834683</v>
      </c>
      <c r="G223" s="3">
        <f t="shared" si="3"/>
        <v>0.8780642207669439</v>
      </c>
      <c r="I223" s="2">
        <v>0.8780642207669439</v>
      </c>
    </row>
    <row r="224" spans="1:9" x14ac:dyDescent="0.25">
      <c r="A224" t="s">
        <v>463</v>
      </c>
      <c r="B224" t="s">
        <v>464</v>
      </c>
      <c r="C224">
        <v>0</v>
      </c>
      <c r="D224" t="s">
        <v>465</v>
      </c>
      <c r="E224" s="1">
        <v>15700000</v>
      </c>
      <c r="F224" s="1">
        <v>1E-3</v>
      </c>
      <c r="G224" s="3">
        <f t="shared" si="3"/>
        <v>6.3694267515923563E-11</v>
      </c>
      <c r="I224" s="2">
        <v>6.3694267515923563E-11</v>
      </c>
    </row>
    <row r="225" spans="1:9" x14ac:dyDescent="0.25">
      <c r="A225" t="s">
        <v>466</v>
      </c>
      <c r="B225" t="s">
        <v>467</v>
      </c>
      <c r="C225">
        <v>40</v>
      </c>
      <c r="D225" t="s">
        <v>468</v>
      </c>
      <c r="E225" s="1">
        <v>1149300000</v>
      </c>
      <c r="F225" s="1">
        <v>1075433650</v>
      </c>
      <c r="G225" s="3">
        <f t="shared" si="3"/>
        <v>0.93572926999042894</v>
      </c>
      <c r="I225" s="2">
        <v>0.93572926999042894</v>
      </c>
    </row>
    <row r="226" spans="1:9" x14ac:dyDescent="0.25">
      <c r="A226" t="s">
        <v>469</v>
      </c>
      <c r="B226" t="s">
        <v>470</v>
      </c>
      <c r="C226">
        <v>30</v>
      </c>
      <c r="D226" t="s">
        <v>471</v>
      </c>
      <c r="E226" s="1">
        <v>177156000</v>
      </c>
      <c r="F226" s="1">
        <v>170465208</v>
      </c>
      <c r="G226" s="3">
        <f t="shared" si="3"/>
        <v>0.96223220212693894</v>
      </c>
      <c r="I226" s="2">
        <v>0.96223220212693894</v>
      </c>
    </row>
    <row r="227" spans="1:9" x14ac:dyDescent="0.25">
      <c r="A227" t="s">
        <v>472</v>
      </c>
      <c r="B227" t="s">
        <v>473</v>
      </c>
      <c r="C227">
        <v>0</v>
      </c>
      <c r="D227" t="s">
        <v>474</v>
      </c>
      <c r="E227" s="1">
        <v>70000000</v>
      </c>
      <c r="F227" s="1">
        <v>69000000</v>
      </c>
      <c r="G227" s="3">
        <f t="shared" si="3"/>
        <v>0.98571428571428577</v>
      </c>
      <c r="I227" s="2">
        <v>0.98571428571428577</v>
      </c>
    </row>
    <row r="228" spans="1:9" x14ac:dyDescent="0.25">
      <c r="A228" t="s">
        <v>475</v>
      </c>
      <c r="B228" t="s">
        <v>476</v>
      </c>
      <c r="C228">
        <v>120</v>
      </c>
      <c r="D228" t="s">
        <v>477</v>
      </c>
      <c r="E228" s="1">
        <v>1360226429</v>
      </c>
      <c r="F228" s="1">
        <v>1255088009</v>
      </c>
      <c r="G228" s="3">
        <f t="shared" si="3"/>
        <v>0.92270520719311799</v>
      </c>
      <c r="I228" s="2">
        <v>0.92270520719311799</v>
      </c>
    </row>
    <row r="229" spans="1:9" x14ac:dyDescent="0.25">
      <c r="A229" t="s">
        <v>478</v>
      </c>
      <c r="B229" t="s">
        <v>479</v>
      </c>
      <c r="C229">
        <v>0</v>
      </c>
      <c r="D229" t="s">
        <v>480</v>
      </c>
      <c r="E229" s="1">
        <v>155624000</v>
      </c>
      <c r="F229" s="1">
        <v>151440388</v>
      </c>
      <c r="G229" s="3">
        <f t="shared" si="3"/>
        <v>0.97311717986942892</v>
      </c>
      <c r="I229" s="2">
        <v>0.97311717986942892</v>
      </c>
    </row>
    <row r="230" spans="1:9" x14ac:dyDescent="0.25">
      <c r="A230" t="s">
        <v>481</v>
      </c>
      <c r="B230" t="s">
        <v>482</v>
      </c>
      <c r="C230">
        <v>0</v>
      </c>
      <c r="D230" t="s">
        <v>483</v>
      </c>
      <c r="E230" s="1">
        <v>680671757</v>
      </c>
      <c r="F230" s="1">
        <v>416341875</v>
      </c>
      <c r="G230" s="3">
        <f t="shared" si="3"/>
        <v>0.61166321463812401</v>
      </c>
      <c r="I230" s="2">
        <v>0.61166321463812401</v>
      </c>
    </row>
    <row r="231" spans="1:9" x14ac:dyDescent="0.25">
      <c r="A231" t="s">
        <v>484</v>
      </c>
      <c r="B231" t="s">
        <v>485</v>
      </c>
      <c r="C231">
        <v>0</v>
      </c>
      <c r="D231" t="s">
        <v>486</v>
      </c>
      <c r="E231" s="1">
        <v>10806903644</v>
      </c>
      <c r="F231" s="1">
        <v>10430009261</v>
      </c>
      <c r="G231" s="3">
        <f t="shared" si="3"/>
        <v>0.9651246651755564</v>
      </c>
      <c r="I231" s="2">
        <v>0.9651246651755564</v>
      </c>
    </row>
    <row r="232" spans="1:9" x14ac:dyDescent="0.25">
      <c r="A232" t="s">
        <v>487</v>
      </c>
      <c r="B232" t="s">
        <v>488</v>
      </c>
      <c r="C232">
        <v>1</v>
      </c>
      <c r="D232" t="s">
        <v>489</v>
      </c>
      <c r="E232" s="1">
        <v>1031864080</v>
      </c>
      <c r="F232" s="1">
        <v>995109908</v>
      </c>
      <c r="G232" s="3">
        <f t="shared" si="3"/>
        <v>0.9643808010062721</v>
      </c>
      <c r="I232" s="2">
        <v>0.9643808010062721</v>
      </c>
    </row>
    <row r="233" spans="1:9" x14ac:dyDescent="0.25">
      <c r="A233" t="s">
        <v>490</v>
      </c>
      <c r="B233" t="s">
        <v>491</v>
      </c>
      <c r="C233">
        <v>0</v>
      </c>
      <c r="D233" t="s">
        <v>492</v>
      </c>
      <c r="E233" s="1">
        <v>50000000</v>
      </c>
      <c r="F233" s="1">
        <v>1E-3</v>
      </c>
      <c r="G233" s="3">
        <f t="shared" si="3"/>
        <v>2.0000000000000002E-11</v>
      </c>
      <c r="I233" s="2">
        <v>2.0000000000000002E-11</v>
      </c>
    </row>
    <row r="234" spans="1:9" x14ac:dyDescent="0.25">
      <c r="A234" t="s">
        <v>493</v>
      </c>
      <c r="B234" t="s">
        <v>494</v>
      </c>
      <c r="C234">
        <v>2</v>
      </c>
      <c r="D234" t="s">
        <v>495</v>
      </c>
      <c r="E234" s="1">
        <v>383640000</v>
      </c>
      <c r="F234" s="1">
        <v>383640000</v>
      </c>
      <c r="G234" s="3">
        <f t="shared" si="3"/>
        <v>1</v>
      </c>
      <c r="I234" s="2">
        <v>1</v>
      </c>
    </row>
    <row r="235" spans="1:9" x14ac:dyDescent="0.25">
      <c r="A235" t="s">
        <v>496</v>
      </c>
      <c r="B235" t="s">
        <v>497</v>
      </c>
      <c r="C235">
        <v>80</v>
      </c>
      <c r="D235" t="s">
        <v>498</v>
      </c>
      <c r="E235" s="1">
        <v>1083763182</v>
      </c>
      <c r="F235" s="1">
        <v>1083750938</v>
      </c>
      <c r="G235" s="3">
        <f t="shared" si="3"/>
        <v>0.99998870232888204</v>
      </c>
      <c r="I235" s="2">
        <v>0.99998870232888204</v>
      </c>
    </row>
    <row r="236" spans="1:9" x14ac:dyDescent="0.25">
      <c r="A236" t="s">
        <v>499</v>
      </c>
      <c r="B236" t="s">
        <v>500</v>
      </c>
      <c r="C236">
        <v>1</v>
      </c>
      <c r="D236" t="s">
        <v>501</v>
      </c>
      <c r="E236" s="1">
        <v>170000000</v>
      </c>
      <c r="F236" s="1">
        <v>151534378</v>
      </c>
      <c r="G236" s="3">
        <f t="shared" si="3"/>
        <v>0.89137869411764703</v>
      </c>
      <c r="I236" s="2">
        <v>0.89137869411764703</v>
      </c>
    </row>
    <row r="237" spans="1:9" x14ac:dyDescent="0.25">
      <c r="A237" t="s">
        <v>502</v>
      </c>
    </row>
    <row r="238" spans="1:9" x14ac:dyDescent="0.25">
      <c r="A238" t="s">
        <v>503</v>
      </c>
      <c r="B238" t="s">
        <v>504</v>
      </c>
      <c r="C238">
        <v>0.3</v>
      </c>
      <c r="D238" t="s">
        <v>505</v>
      </c>
      <c r="E238" s="1">
        <v>8372108424</v>
      </c>
      <c r="F238" s="1">
        <v>8372108424</v>
      </c>
      <c r="G238" s="3">
        <f t="shared" si="3"/>
        <v>1</v>
      </c>
      <c r="I238" s="2">
        <v>1</v>
      </c>
    </row>
    <row r="239" spans="1:9" x14ac:dyDescent="0.25">
      <c r="A239" t="s">
        <v>506</v>
      </c>
      <c r="B239" t="s">
        <v>507</v>
      </c>
      <c r="C239">
        <v>1</v>
      </c>
      <c r="D239" t="s">
        <v>508</v>
      </c>
      <c r="E239" s="1">
        <v>176530675</v>
      </c>
      <c r="F239" s="1">
        <v>165410509</v>
      </c>
      <c r="G239" s="3">
        <f t="shared" si="3"/>
        <v>0.93700717453213156</v>
      </c>
      <c r="I239" s="2">
        <v>0.93700717453213156</v>
      </c>
    </row>
    <row r="240" spans="1:9" x14ac:dyDescent="0.25">
      <c r="A240" t="s">
        <v>509</v>
      </c>
      <c r="B240" t="s">
        <v>510</v>
      </c>
      <c r="C240">
        <v>49843</v>
      </c>
      <c r="D240" t="s">
        <v>511</v>
      </c>
      <c r="E240" s="1">
        <v>146417384644</v>
      </c>
      <c r="F240" s="1">
        <v>144887897</v>
      </c>
      <c r="G240" s="3">
        <f t="shared" si="3"/>
        <v>9.8955392047386445E-4</v>
      </c>
      <c r="I240" s="2">
        <v>9.8955392047386445E-4</v>
      </c>
    </row>
    <row r="241" spans="1:9" x14ac:dyDescent="0.25">
      <c r="A241" t="s">
        <v>512</v>
      </c>
      <c r="B241" t="s">
        <v>513</v>
      </c>
      <c r="C241">
        <v>12</v>
      </c>
      <c r="D241" t="s">
        <v>514</v>
      </c>
      <c r="E241" s="1">
        <v>18515647121</v>
      </c>
      <c r="F241" s="1">
        <v>16622072059</v>
      </c>
      <c r="G241" s="3">
        <f t="shared" si="3"/>
        <v>0.89773108929839385</v>
      </c>
      <c r="I241" s="2">
        <v>0.89773108929839385</v>
      </c>
    </row>
    <row r="242" spans="1:9" x14ac:dyDescent="0.25">
      <c r="A242" t="s">
        <v>515</v>
      </c>
      <c r="B242" t="s">
        <v>516</v>
      </c>
      <c r="C242">
        <v>100</v>
      </c>
      <c r="D242" t="s">
        <v>517</v>
      </c>
      <c r="E242" s="1">
        <v>47894994458</v>
      </c>
      <c r="F242" s="1">
        <v>37138155985</v>
      </c>
      <c r="G242" s="3">
        <f t="shared" si="3"/>
        <v>0.77540787727968385</v>
      </c>
      <c r="I242" s="2">
        <v>0.77540787727968385</v>
      </c>
    </row>
    <row r="243" spans="1:9" x14ac:dyDescent="0.25">
      <c r="A243" t="s">
        <v>518</v>
      </c>
      <c r="B243" t="s">
        <v>519</v>
      </c>
      <c r="C243">
        <v>100</v>
      </c>
      <c r="D243" t="s">
        <v>520</v>
      </c>
      <c r="E243" s="1">
        <v>11862309581</v>
      </c>
      <c r="F243" s="1">
        <v>11256093129</v>
      </c>
      <c r="G243" s="3">
        <f t="shared" si="3"/>
        <v>0.94889557991548423</v>
      </c>
      <c r="I243" s="2">
        <v>0.94889557991548423</v>
      </c>
    </row>
    <row r="244" spans="1:9" x14ac:dyDescent="0.25">
      <c r="A244" t="s">
        <v>521</v>
      </c>
      <c r="B244" t="s">
        <v>522</v>
      </c>
      <c r="C244">
        <v>35</v>
      </c>
      <c r="D244" t="s">
        <v>523</v>
      </c>
      <c r="E244" s="1">
        <v>50000000</v>
      </c>
      <c r="F244" s="1">
        <v>47839190</v>
      </c>
      <c r="G244" s="3">
        <f t="shared" si="3"/>
        <v>0.95678379999999996</v>
      </c>
      <c r="I244" s="2">
        <v>0.95678379999999996</v>
      </c>
    </row>
    <row r="245" spans="1:9" x14ac:dyDescent="0.25">
      <c r="A245" t="s">
        <v>524</v>
      </c>
      <c r="B245" t="s">
        <v>525</v>
      </c>
      <c r="C245">
        <v>17</v>
      </c>
      <c r="D245" t="s">
        <v>526</v>
      </c>
      <c r="E245" s="1">
        <v>11828853707</v>
      </c>
      <c r="F245" s="1">
        <v>2473436663</v>
      </c>
      <c r="G245" s="3">
        <f t="shared" si="3"/>
        <v>0.20910197422902324</v>
      </c>
      <c r="I245" s="2">
        <v>0.20910197422902324</v>
      </c>
    </row>
    <row r="246" spans="1:9" x14ac:dyDescent="0.25">
      <c r="A246" t="s">
        <v>527</v>
      </c>
      <c r="B246" t="s">
        <v>528</v>
      </c>
      <c r="C246">
        <v>250</v>
      </c>
      <c r="D246" t="s">
        <v>529</v>
      </c>
      <c r="E246" s="1">
        <v>1056632949</v>
      </c>
      <c r="F246" s="1">
        <v>888834659</v>
      </c>
      <c r="G246" s="3">
        <f t="shared" si="3"/>
        <v>0.84119528909371533</v>
      </c>
      <c r="I246" s="2">
        <v>0.84119528909371533</v>
      </c>
    </row>
    <row r="247" spans="1:9" x14ac:dyDescent="0.25">
      <c r="A247" t="s">
        <v>530</v>
      </c>
      <c r="B247" t="s">
        <v>531</v>
      </c>
      <c r="C247">
        <v>1</v>
      </c>
      <c r="D247" t="s">
        <v>532</v>
      </c>
      <c r="E247" s="1">
        <v>3863112880</v>
      </c>
      <c r="F247" s="1">
        <v>3299488300</v>
      </c>
      <c r="G247" s="3">
        <f t="shared" si="3"/>
        <v>0.85410092909322388</v>
      </c>
      <c r="I247" s="2">
        <v>0.85410092909322388</v>
      </c>
    </row>
    <row r="248" spans="1:9" x14ac:dyDescent="0.25">
      <c r="A248" t="s">
        <v>533</v>
      </c>
      <c r="B248" t="s">
        <v>534</v>
      </c>
      <c r="C248">
        <v>1</v>
      </c>
      <c r="D248" t="s">
        <v>535</v>
      </c>
      <c r="E248" s="1">
        <v>2000000000</v>
      </c>
      <c r="F248" s="1">
        <v>942287758</v>
      </c>
      <c r="G248" s="3">
        <f t="shared" si="3"/>
        <v>0.47114387899999999</v>
      </c>
      <c r="I248" s="2">
        <v>0.47114387899999999</v>
      </c>
    </row>
    <row r="249" spans="1:9" x14ac:dyDescent="0.25">
      <c r="A249" t="s">
        <v>536</v>
      </c>
      <c r="B249" t="s">
        <v>537</v>
      </c>
      <c r="C249" t="s">
        <v>538</v>
      </c>
      <c r="D249" t="s">
        <v>539</v>
      </c>
      <c r="E249" s="1">
        <v>2859448623</v>
      </c>
      <c r="F249" s="1">
        <v>2535236580</v>
      </c>
      <c r="G249" s="3">
        <f t="shared" si="3"/>
        <v>0.88661728684607322</v>
      </c>
      <c r="I249" s="2">
        <v>0.88661728684607322</v>
      </c>
    </row>
    <row r="250" spans="1:9" x14ac:dyDescent="0.25">
      <c r="A250" t="s">
        <v>540</v>
      </c>
      <c r="B250" t="s">
        <v>541</v>
      </c>
      <c r="C250">
        <v>1</v>
      </c>
      <c r="D250" t="s">
        <v>542</v>
      </c>
      <c r="E250" s="1">
        <v>650000000</v>
      </c>
      <c r="F250" s="1">
        <v>160200000</v>
      </c>
      <c r="G250" s="3">
        <f t="shared" si="3"/>
        <v>0.24646153846153845</v>
      </c>
      <c r="I250" s="2">
        <v>0.24646153846153845</v>
      </c>
    </row>
    <row r="251" spans="1:9" x14ac:dyDescent="0.25">
      <c r="A251" t="s">
        <v>543</v>
      </c>
      <c r="B251" t="s">
        <v>544</v>
      </c>
      <c r="C251">
        <v>2</v>
      </c>
      <c r="D251" t="s">
        <v>545</v>
      </c>
      <c r="E251" s="1">
        <v>70000000</v>
      </c>
      <c r="F251" s="1">
        <v>67431350</v>
      </c>
      <c r="G251" s="3">
        <f t="shared" si="3"/>
        <v>0.96330499999999997</v>
      </c>
      <c r="I251" s="2">
        <v>0.96330499999999997</v>
      </c>
    </row>
    <row r="252" spans="1:9" x14ac:dyDescent="0.25">
      <c r="A252" t="s">
        <v>546</v>
      </c>
      <c r="B252" t="s">
        <v>547</v>
      </c>
      <c r="C252">
        <v>1</v>
      </c>
      <c r="D252" t="s">
        <v>548</v>
      </c>
      <c r="E252" s="1">
        <v>200000000</v>
      </c>
      <c r="F252" s="1">
        <v>156690400</v>
      </c>
      <c r="G252" s="3">
        <f t="shared" si="3"/>
        <v>0.78345200000000004</v>
      </c>
      <c r="I252" s="2">
        <v>0.78345200000000004</v>
      </c>
    </row>
    <row r="253" spans="1:9" x14ac:dyDescent="0.25">
      <c r="A253" t="s">
        <v>549</v>
      </c>
      <c r="B253" t="s">
        <v>550</v>
      </c>
      <c r="C253">
        <v>2</v>
      </c>
      <c r="D253" t="s">
        <v>551</v>
      </c>
      <c r="E253" s="1">
        <v>890000000</v>
      </c>
      <c r="F253" s="1">
        <v>1E-3</v>
      </c>
      <c r="G253" s="3">
        <f t="shared" si="3"/>
        <v>1.1235955056179775E-12</v>
      </c>
      <c r="I253" s="2">
        <v>1.1235955056179775E-12</v>
      </c>
    </row>
    <row r="254" spans="1:9" x14ac:dyDescent="0.25">
      <c r="A254" t="s">
        <v>552</v>
      </c>
      <c r="B254" t="s">
        <v>553</v>
      </c>
      <c r="C254">
        <v>1</v>
      </c>
      <c r="D254" t="s">
        <v>554</v>
      </c>
      <c r="E254" s="1">
        <v>890000000</v>
      </c>
      <c r="F254" s="1">
        <v>503322399</v>
      </c>
      <c r="G254" s="3">
        <f t="shared" si="3"/>
        <v>0.56553078539325841</v>
      </c>
      <c r="I254" s="2">
        <v>0.56553078539325841</v>
      </c>
    </row>
    <row r="255" spans="1:9" x14ac:dyDescent="0.25">
      <c r="A255" t="s">
        <v>555</v>
      </c>
      <c r="B255" t="s">
        <v>556</v>
      </c>
      <c r="C255">
        <v>1</v>
      </c>
      <c r="D255" t="s">
        <v>557</v>
      </c>
      <c r="E255" s="1">
        <v>477254112</v>
      </c>
      <c r="F255" s="1">
        <v>266326522</v>
      </c>
      <c r="G255" s="3">
        <f t="shared" si="3"/>
        <v>0.55803924011030837</v>
      </c>
      <c r="I255" s="2">
        <v>0.55803924011030837</v>
      </c>
    </row>
    <row r="256" spans="1:9" x14ac:dyDescent="0.25">
      <c r="A256" t="s">
        <v>558</v>
      </c>
      <c r="B256" t="s">
        <v>559</v>
      </c>
    </row>
    <row r="257" spans="1:9" x14ac:dyDescent="0.25">
      <c r="A257" t="s">
        <v>560</v>
      </c>
      <c r="B257" t="s">
        <v>561</v>
      </c>
      <c r="C257">
        <v>100</v>
      </c>
      <c r="D257" t="s">
        <v>562</v>
      </c>
      <c r="E257" s="1">
        <v>738061000</v>
      </c>
      <c r="F257" s="1">
        <v>502326684</v>
      </c>
      <c r="G257" s="3">
        <f t="shared" si="3"/>
        <v>0.68060320759395221</v>
      </c>
      <c r="I257" s="2">
        <v>0.68060320759395221</v>
      </c>
    </row>
    <row r="258" spans="1:9" x14ac:dyDescent="0.25">
      <c r="A258" t="s">
        <v>563</v>
      </c>
      <c r="B258" t="s">
        <v>564</v>
      </c>
      <c r="C258">
        <v>0</v>
      </c>
      <c r="D258" t="s">
        <v>565</v>
      </c>
      <c r="E258" s="1">
        <v>1348655760</v>
      </c>
      <c r="F258" s="1">
        <v>1232899356</v>
      </c>
      <c r="G258" s="3">
        <f t="shared" si="3"/>
        <v>0.91416905081842381</v>
      </c>
      <c r="I258" s="2">
        <v>0.91416905081842381</v>
      </c>
    </row>
    <row r="259" spans="1:9" x14ac:dyDescent="0.25">
      <c r="A259" t="s">
        <v>566</v>
      </c>
      <c r="B259" t="s">
        <v>567</v>
      </c>
      <c r="C259">
        <v>0</v>
      </c>
      <c r="E259" s="1">
        <v>1E-3</v>
      </c>
      <c r="F259" s="1">
        <v>1E-3</v>
      </c>
      <c r="G259" s="3">
        <f t="shared" si="3"/>
        <v>1</v>
      </c>
      <c r="I259" s="2">
        <v>1</v>
      </c>
    </row>
    <row r="260" spans="1:9" x14ac:dyDescent="0.25">
      <c r="A260" t="s">
        <v>568</v>
      </c>
      <c r="B260" t="s">
        <v>569</v>
      </c>
      <c r="C260">
        <v>0</v>
      </c>
      <c r="D260" t="s">
        <v>570</v>
      </c>
      <c r="E260" s="1">
        <v>3000818285</v>
      </c>
      <c r="F260" s="1">
        <v>2823206424</v>
      </c>
      <c r="G260" s="3">
        <f t="shared" si="3"/>
        <v>0.94081219049889919</v>
      </c>
      <c r="I260" s="2">
        <v>0.94081219049889919</v>
      </c>
    </row>
    <row r="261" spans="1:9" x14ac:dyDescent="0.25">
      <c r="A261" t="s">
        <v>571</v>
      </c>
      <c r="B261" t="s">
        <v>572</v>
      </c>
      <c r="C261">
        <v>22</v>
      </c>
      <c r="D261" t="s">
        <v>573</v>
      </c>
      <c r="E261" s="1">
        <v>250000000</v>
      </c>
      <c r="F261" s="1">
        <v>249657562</v>
      </c>
      <c r="G261" s="3">
        <f t="shared" ref="G261:G324" si="4">F261/E261</f>
        <v>0.998630248</v>
      </c>
      <c r="I261" s="2">
        <v>0.998630248</v>
      </c>
    </row>
    <row r="262" spans="1:9" x14ac:dyDescent="0.25">
      <c r="A262" t="s">
        <v>574</v>
      </c>
      <c r="B262" t="s">
        <v>575</v>
      </c>
      <c r="C262">
        <v>13878</v>
      </c>
      <c r="D262" t="s">
        <v>576</v>
      </c>
      <c r="E262" s="1">
        <v>3066414411</v>
      </c>
      <c r="F262" s="1">
        <v>3038617256</v>
      </c>
      <c r="G262" s="3">
        <f t="shared" si="4"/>
        <v>0.99093496466091324</v>
      </c>
      <c r="I262" s="2">
        <v>0.99093496466091324</v>
      </c>
    </row>
    <row r="263" spans="1:9" x14ac:dyDescent="0.25">
      <c r="A263" t="s">
        <v>577</v>
      </c>
      <c r="B263" t="s">
        <v>578</v>
      </c>
      <c r="C263">
        <v>4868</v>
      </c>
      <c r="D263" t="s">
        <v>579</v>
      </c>
      <c r="E263" s="1">
        <v>1475142996</v>
      </c>
      <c r="F263" s="1">
        <v>1464355</v>
      </c>
      <c r="G263" s="3">
        <f t="shared" si="4"/>
        <v>9.926868133941912E-4</v>
      </c>
      <c r="I263" s="2">
        <v>9.926868133941912E-4</v>
      </c>
    </row>
    <row r="264" spans="1:9" x14ac:dyDescent="0.25">
      <c r="A264" t="s">
        <v>580</v>
      </c>
      <c r="B264" t="s">
        <v>581</v>
      </c>
      <c r="C264">
        <v>3.9049999999999998</v>
      </c>
      <c r="D264" t="s">
        <v>582</v>
      </c>
      <c r="E264" s="1">
        <v>2064905365</v>
      </c>
      <c r="F264" s="1">
        <v>2050865365</v>
      </c>
      <c r="G264" s="3">
        <f t="shared" si="4"/>
        <v>0.99320065692211512</v>
      </c>
      <c r="I264" s="2">
        <v>0.99320065692211512</v>
      </c>
    </row>
    <row r="265" spans="1:9" x14ac:dyDescent="0.25">
      <c r="A265" t="s">
        <v>583</v>
      </c>
      <c r="B265" t="s">
        <v>584</v>
      </c>
      <c r="C265">
        <v>0</v>
      </c>
      <c r="D265" t="s">
        <v>585</v>
      </c>
      <c r="E265" s="1">
        <v>699215104</v>
      </c>
      <c r="F265" s="1">
        <v>403851639</v>
      </c>
      <c r="G265" s="3">
        <f t="shared" si="4"/>
        <v>0.57757854012261156</v>
      </c>
      <c r="I265" s="2">
        <v>0.57757854012261156</v>
      </c>
    </row>
    <row r="266" spans="1:9" x14ac:dyDescent="0.25">
      <c r="A266" t="s">
        <v>586</v>
      </c>
      <c r="B266" t="s">
        <v>587</v>
      </c>
      <c r="C266">
        <v>0</v>
      </c>
      <c r="D266" t="s">
        <v>588</v>
      </c>
      <c r="E266" s="1">
        <v>160000000</v>
      </c>
      <c r="F266" s="1">
        <v>159642195</v>
      </c>
      <c r="G266" s="3">
        <f t="shared" si="4"/>
        <v>0.99776371875000003</v>
      </c>
      <c r="I266" s="2">
        <v>0.99776371875000003</v>
      </c>
    </row>
    <row r="267" spans="1:9" x14ac:dyDescent="0.25">
      <c r="A267" t="s">
        <v>589</v>
      </c>
      <c r="B267" t="s">
        <v>590</v>
      </c>
      <c r="C267">
        <v>5</v>
      </c>
      <c r="D267" t="s">
        <v>591</v>
      </c>
      <c r="E267" s="1">
        <v>1094587500</v>
      </c>
      <c r="F267" s="1">
        <v>94587500</v>
      </c>
      <c r="G267" s="3">
        <f t="shared" si="4"/>
        <v>8.6413831694588147E-2</v>
      </c>
      <c r="I267" s="2">
        <v>8.6413831694588147E-2</v>
      </c>
    </row>
    <row r="268" spans="1:9" x14ac:dyDescent="0.25">
      <c r="A268" t="s">
        <v>592</v>
      </c>
      <c r="B268" t="s">
        <v>593</v>
      </c>
      <c r="C268">
        <v>639</v>
      </c>
      <c r="D268" t="s">
        <v>594</v>
      </c>
      <c r="E268" s="1">
        <v>775676196</v>
      </c>
      <c r="F268" s="1">
        <v>682856018</v>
      </c>
      <c r="G268" s="3">
        <f t="shared" si="4"/>
        <v>0.88033643615898716</v>
      </c>
      <c r="I268" s="2">
        <v>0.88033643615898716</v>
      </c>
    </row>
    <row r="269" spans="1:9" x14ac:dyDescent="0.25">
      <c r="A269" t="s">
        <v>595</v>
      </c>
      <c r="B269" t="s">
        <v>596</v>
      </c>
      <c r="C269">
        <v>1860</v>
      </c>
      <c r="D269" t="s">
        <v>597</v>
      </c>
      <c r="E269" s="1">
        <v>2482174408</v>
      </c>
      <c r="F269" s="1">
        <v>2339669673</v>
      </c>
      <c r="G269" s="3">
        <f t="shared" si="4"/>
        <v>0.94258875019389854</v>
      </c>
      <c r="I269" s="2">
        <v>0.94258875019389854</v>
      </c>
    </row>
    <row r="270" spans="1:9" x14ac:dyDescent="0.25">
      <c r="A270" t="s">
        <v>598</v>
      </c>
      <c r="B270" t="s">
        <v>599</v>
      </c>
      <c r="C270">
        <v>0</v>
      </c>
      <c r="D270" t="s">
        <v>600</v>
      </c>
      <c r="E270" s="1">
        <v>3498250000</v>
      </c>
      <c r="F270" s="1">
        <v>2384155819</v>
      </c>
      <c r="G270" s="3">
        <f t="shared" si="4"/>
        <v>0.68152814092760661</v>
      </c>
      <c r="I270" s="2">
        <v>0.68152814092760661</v>
      </c>
    </row>
    <row r="271" spans="1:9" x14ac:dyDescent="0.25">
      <c r="A271" t="s">
        <v>601</v>
      </c>
      <c r="B271" t="s">
        <v>602</v>
      </c>
      <c r="C271">
        <v>0</v>
      </c>
      <c r="D271" t="s">
        <v>603</v>
      </c>
      <c r="E271" s="1">
        <v>256327104</v>
      </c>
      <c r="F271" s="1">
        <v>255546300</v>
      </c>
      <c r="G271" s="3">
        <f t="shared" si="4"/>
        <v>0.9969538765592264</v>
      </c>
      <c r="I271" s="2">
        <v>0.9969538765592264</v>
      </c>
    </row>
    <row r="272" spans="1:9" x14ac:dyDescent="0.25">
      <c r="A272" t="s">
        <v>604</v>
      </c>
      <c r="B272" t="s">
        <v>605</v>
      </c>
      <c r="C272">
        <v>1077</v>
      </c>
      <c r="D272" t="s">
        <v>606</v>
      </c>
      <c r="E272" s="1">
        <v>386873660</v>
      </c>
      <c r="F272" s="1">
        <v>385263660</v>
      </c>
      <c r="G272" s="3">
        <f t="shared" si="4"/>
        <v>0.99583843469726008</v>
      </c>
      <c r="I272" s="2">
        <v>0.99583843469726008</v>
      </c>
    </row>
    <row r="273" spans="1:9" x14ac:dyDescent="0.25">
      <c r="A273" t="s">
        <v>607</v>
      </c>
      <c r="B273" t="s">
        <v>608</v>
      </c>
      <c r="C273">
        <v>2900</v>
      </c>
      <c r="D273" t="s">
        <v>609</v>
      </c>
      <c r="E273" s="1">
        <v>480400000</v>
      </c>
      <c r="F273" s="1">
        <v>476026500</v>
      </c>
      <c r="G273" s="3">
        <f t="shared" si="4"/>
        <v>0.99089612822647799</v>
      </c>
      <c r="I273" s="2">
        <v>0.99089612822647799</v>
      </c>
    </row>
    <row r="274" spans="1:9" x14ac:dyDescent="0.25">
      <c r="A274" t="s">
        <v>610</v>
      </c>
      <c r="B274" t="s">
        <v>611</v>
      </c>
      <c r="C274">
        <v>9</v>
      </c>
      <c r="D274" t="s">
        <v>612</v>
      </c>
      <c r="E274" s="1">
        <v>638866840</v>
      </c>
      <c r="F274" s="1">
        <v>608379099</v>
      </c>
      <c r="G274" s="3">
        <f t="shared" si="4"/>
        <v>0.95227841063092267</v>
      </c>
      <c r="I274" s="2">
        <v>0.95227841063092267</v>
      </c>
    </row>
    <row r="275" spans="1:9" x14ac:dyDescent="0.25">
      <c r="A275" t="s">
        <v>613</v>
      </c>
    </row>
    <row r="276" spans="1:9" x14ac:dyDescent="0.25">
      <c r="A276" t="s">
        <v>614</v>
      </c>
      <c r="B276" t="s">
        <v>615</v>
      </c>
      <c r="C276">
        <v>0</v>
      </c>
      <c r="D276" t="s">
        <v>616</v>
      </c>
      <c r="E276" s="1">
        <v>2217200000</v>
      </c>
      <c r="F276" s="1">
        <v>2144191842</v>
      </c>
      <c r="G276" s="3">
        <f t="shared" si="4"/>
        <v>0.96707191141980875</v>
      </c>
      <c r="I276" s="2">
        <v>0.96707191141980875</v>
      </c>
    </row>
    <row r="277" spans="1:9" x14ac:dyDescent="0.25">
      <c r="A277" t="s">
        <v>617</v>
      </c>
      <c r="B277" t="s">
        <v>618</v>
      </c>
      <c r="C277">
        <v>0</v>
      </c>
      <c r="D277" t="s">
        <v>619</v>
      </c>
      <c r="E277" s="1">
        <v>230000000</v>
      </c>
      <c r="F277" s="1">
        <v>229999998</v>
      </c>
      <c r="G277" s="3">
        <f t="shared" si="4"/>
        <v>0.9999999913043478</v>
      </c>
      <c r="I277" s="2">
        <v>0.9999999913043478</v>
      </c>
    </row>
    <row r="278" spans="1:9" x14ac:dyDescent="0.25">
      <c r="A278" t="s">
        <v>620</v>
      </c>
      <c r="B278" t="s">
        <v>621</v>
      </c>
      <c r="C278">
        <v>0.8</v>
      </c>
      <c r="D278" t="s">
        <v>622</v>
      </c>
      <c r="E278" s="1">
        <v>250000000</v>
      </c>
      <c r="F278" s="1">
        <v>250000000</v>
      </c>
      <c r="G278" s="3">
        <f t="shared" si="4"/>
        <v>1</v>
      </c>
      <c r="I278" s="2">
        <v>1</v>
      </c>
    </row>
    <row r="279" spans="1:9" x14ac:dyDescent="0.25">
      <c r="A279" t="s">
        <v>623</v>
      </c>
      <c r="B279" t="s">
        <v>624</v>
      </c>
      <c r="C279">
        <v>0</v>
      </c>
      <c r="D279" t="s">
        <v>625</v>
      </c>
      <c r="E279" s="1">
        <v>420000000</v>
      </c>
      <c r="F279" s="1">
        <v>419940499</v>
      </c>
      <c r="G279" s="3">
        <f t="shared" si="4"/>
        <v>0.99985833095238097</v>
      </c>
      <c r="I279" s="2">
        <v>0.99985833095238097</v>
      </c>
    </row>
    <row r="280" spans="1:9" x14ac:dyDescent="0.25">
      <c r="A280" t="s">
        <v>626</v>
      </c>
      <c r="B280" t="s">
        <v>627</v>
      </c>
      <c r="C280">
        <v>4</v>
      </c>
      <c r="D280" t="s">
        <v>628</v>
      </c>
      <c r="E280" s="1">
        <v>27274723701</v>
      </c>
      <c r="F280" s="1">
        <v>26689402231</v>
      </c>
      <c r="G280" s="3">
        <f t="shared" si="4"/>
        <v>0.9785397837053601</v>
      </c>
      <c r="I280" s="2">
        <v>0.9785397837053601</v>
      </c>
    </row>
    <row r="281" spans="1:9" x14ac:dyDescent="0.25">
      <c r="A281" t="s">
        <v>629</v>
      </c>
      <c r="B281" t="s">
        <v>630</v>
      </c>
      <c r="C281">
        <v>0</v>
      </c>
      <c r="D281" t="s">
        <v>631</v>
      </c>
      <c r="E281" s="1">
        <v>350000000</v>
      </c>
      <c r="F281" s="1">
        <v>349999998</v>
      </c>
      <c r="G281" s="3">
        <f t="shared" si="4"/>
        <v>0.99999999428571429</v>
      </c>
      <c r="I281" s="2">
        <v>0.99999999428571429</v>
      </c>
    </row>
    <row r="282" spans="1:9" x14ac:dyDescent="0.25">
      <c r="A282" t="s">
        <v>632</v>
      </c>
      <c r="B282" t="s">
        <v>633</v>
      </c>
      <c r="C282">
        <v>0</v>
      </c>
      <c r="D282" t="s">
        <v>634</v>
      </c>
      <c r="E282" s="1">
        <v>300000000</v>
      </c>
      <c r="F282" s="1">
        <v>267348712</v>
      </c>
      <c r="G282" s="3">
        <f t="shared" si="4"/>
        <v>0.89116237333333337</v>
      </c>
      <c r="I282" s="2">
        <v>0.89116237333333337</v>
      </c>
    </row>
    <row r="283" spans="1:9" x14ac:dyDescent="0.25">
      <c r="A283" t="s">
        <v>635</v>
      </c>
      <c r="B283" t="s">
        <v>636</v>
      </c>
      <c r="C283">
        <v>0</v>
      </c>
      <c r="D283" t="s">
        <v>637</v>
      </c>
      <c r="E283" s="1">
        <v>160000000</v>
      </c>
      <c r="F283" s="1">
        <v>159817000</v>
      </c>
      <c r="G283" s="3">
        <f t="shared" si="4"/>
        <v>0.99885625</v>
      </c>
      <c r="I283" s="2">
        <v>0.99885625</v>
      </c>
    </row>
    <row r="284" spans="1:9" x14ac:dyDescent="0.25">
      <c r="A284" t="s">
        <v>638</v>
      </c>
      <c r="B284" t="s">
        <v>639</v>
      </c>
      <c r="C284">
        <v>1860</v>
      </c>
      <c r="D284" t="s">
        <v>640</v>
      </c>
      <c r="E284" s="1">
        <v>18880642759</v>
      </c>
      <c r="F284" s="1">
        <v>10453541984</v>
      </c>
      <c r="G284" s="3">
        <f t="shared" si="4"/>
        <v>0.55366451859892429</v>
      </c>
      <c r="I284" s="2">
        <v>0.55366451859892429</v>
      </c>
    </row>
    <row r="285" spans="1:9" x14ac:dyDescent="0.25">
      <c r="A285" t="s">
        <v>641</v>
      </c>
      <c r="B285" t="s">
        <v>642</v>
      </c>
      <c r="C285">
        <v>0</v>
      </c>
      <c r="D285" t="s">
        <v>643</v>
      </c>
      <c r="E285" s="1">
        <v>240000000</v>
      </c>
      <c r="F285" s="1">
        <v>240000000</v>
      </c>
      <c r="G285" s="3">
        <f t="shared" si="4"/>
        <v>1</v>
      </c>
      <c r="I285" s="2">
        <v>1</v>
      </c>
    </row>
    <row r="286" spans="1:9" x14ac:dyDescent="0.25">
      <c r="A286" t="s">
        <v>644</v>
      </c>
      <c r="B286" t="s">
        <v>645</v>
      </c>
      <c r="C286">
        <v>0</v>
      </c>
      <c r="D286" t="s">
        <v>646</v>
      </c>
      <c r="E286" s="1">
        <v>80000000</v>
      </c>
      <c r="F286" s="1">
        <v>61096048</v>
      </c>
      <c r="G286" s="3">
        <f t="shared" si="4"/>
        <v>0.76370059999999995</v>
      </c>
      <c r="I286" s="2">
        <v>0.76370059999999995</v>
      </c>
    </row>
    <row r="287" spans="1:9" x14ac:dyDescent="0.25">
      <c r="A287" t="s">
        <v>648</v>
      </c>
      <c r="B287" t="s">
        <v>649</v>
      </c>
      <c r="C287">
        <v>1</v>
      </c>
      <c r="D287" t="s">
        <v>650</v>
      </c>
      <c r="E287" s="1">
        <v>78001000000</v>
      </c>
      <c r="F287" s="1">
        <v>78001000000</v>
      </c>
      <c r="G287" s="3">
        <f t="shared" si="4"/>
        <v>1</v>
      </c>
      <c r="I287" s="2">
        <v>1</v>
      </c>
    </row>
    <row r="288" spans="1:9" x14ac:dyDescent="0.25">
      <c r="A288" t="s">
        <v>651</v>
      </c>
      <c r="B288" t="s">
        <v>652</v>
      </c>
      <c r="C288">
        <v>1</v>
      </c>
      <c r="D288" t="s">
        <v>653</v>
      </c>
      <c r="E288" s="1">
        <v>1344020000</v>
      </c>
      <c r="F288" s="1">
        <v>906024000</v>
      </c>
      <c r="G288" s="3">
        <f t="shared" si="4"/>
        <v>0.67411496852725405</v>
      </c>
      <c r="I288" s="2">
        <v>0.67411496852725405</v>
      </c>
    </row>
    <row r="289" spans="1:9" x14ac:dyDescent="0.25">
      <c r="A289" t="s">
        <v>651</v>
      </c>
      <c r="B289" t="s">
        <v>652</v>
      </c>
      <c r="C289">
        <v>1</v>
      </c>
      <c r="D289" t="s">
        <v>654</v>
      </c>
      <c r="E289" s="1">
        <v>757889266</v>
      </c>
      <c r="F289" s="1">
        <v>390803710</v>
      </c>
      <c r="G289" s="3">
        <f t="shared" si="4"/>
        <v>0.5156475062149779</v>
      </c>
      <c r="I289" s="2">
        <v>0.5156475062149779</v>
      </c>
    </row>
    <row r="290" spans="1:9" x14ac:dyDescent="0.25">
      <c r="A290" t="s">
        <v>655</v>
      </c>
      <c r="B290" t="s">
        <v>652</v>
      </c>
      <c r="C290">
        <v>1</v>
      </c>
      <c r="D290" t="s">
        <v>656</v>
      </c>
      <c r="E290" s="1">
        <v>52841824807</v>
      </c>
      <c r="F290" s="1">
        <v>48409510391</v>
      </c>
      <c r="G290" s="3">
        <f t="shared" si="4"/>
        <v>0.91612109475422876</v>
      </c>
      <c r="I290" s="2">
        <v>0.91612109475422876</v>
      </c>
    </row>
    <row r="291" spans="1:9" x14ac:dyDescent="0.25">
      <c r="A291" t="s">
        <v>655</v>
      </c>
      <c r="B291" t="s">
        <v>652</v>
      </c>
      <c r="C291">
        <v>1</v>
      </c>
      <c r="D291" t="s">
        <v>657</v>
      </c>
      <c r="E291" s="1">
        <v>1960000000</v>
      </c>
      <c r="F291" s="1">
        <v>1959978589</v>
      </c>
      <c r="G291" s="3">
        <f t="shared" si="4"/>
        <v>0.99998907602040821</v>
      </c>
      <c r="I291" s="2">
        <v>0.99998907602040821</v>
      </c>
    </row>
    <row r="292" spans="1:9" x14ac:dyDescent="0.25">
      <c r="A292" t="s">
        <v>655</v>
      </c>
      <c r="B292" t="s">
        <v>652</v>
      </c>
      <c r="C292">
        <v>1</v>
      </c>
      <c r="D292" t="s">
        <v>658</v>
      </c>
      <c r="E292" s="1">
        <v>200000000</v>
      </c>
      <c r="F292" s="1">
        <v>16865343</v>
      </c>
      <c r="G292" s="3">
        <f t="shared" si="4"/>
        <v>8.4326714999999997E-2</v>
      </c>
      <c r="I292" s="2">
        <v>8.4326714999999997E-2</v>
      </c>
    </row>
    <row r="293" spans="1:9" x14ac:dyDescent="0.25">
      <c r="A293" t="s">
        <v>655</v>
      </c>
      <c r="B293" t="s">
        <v>652</v>
      </c>
      <c r="C293">
        <v>1</v>
      </c>
      <c r="D293" t="s">
        <v>659</v>
      </c>
      <c r="E293" s="1">
        <v>450000000</v>
      </c>
      <c r="F293" s="1">
        <v>250000000</v>
      </c>
      <c r="G293" s="3">
        <f t="shared" si="4"/>
        <v>0.55555555555555558</v>
      </c>
      <c r="I293" s="2">
        <v>0.55555555555555558</v>
      </c>
    </row>
    <row r="294" spans="1:9" x14ac:dyDescent="0.25">
      <c r="A294" t="s">
        <v>655</v>
      </c>
      <c r="B294" t="s">
        <v>652</v>
      </c>
      <c r="C294">
        <v>1</v>
      </c>
      <c r="D294" t="s">
        <v>660</v>
      </c>
      <c r="E294" s="1">
        <v>80000000</v>
      </c>
      <c r="F294" s="1">
        <v>51287215</v>
      </c>
      <c r="G294" s="3">
        <f t="shared" si="4"/>
        <v>0.64109018750000002</v>
      </c>
      <c r="I294" s="2">
        <v>0.64109018750000002</v>
      </c>
    </row>
    <row r="295" spans="1:9" x14ac:dyDescent="0.25">
      <c r="A295" t="s">
        <v>655</v>
      </c>
      <c r="B295" t="s">
        <v>652</v>
      </c>
      <c r="C295">
        <v>1</v>
      </c>
      <c r="D295" t="s">
        <v>661</v>
      </c>
      <c r="E295" s="1">
        <v>54624017</v>
      </c>
      <c r="F295" s="1">
        <v>50000000</v>
      </c>
      <c r="G295" s="3">
        <f t="shared" si="4"/>
        <v>0.91534827986012091</v>
      </c>
      <c r="I295" s="2">
        <v>0.91534827986012091</v>
      </c>
    </row>
    <row r="296" spans="1:9" x14ac:dyDescent="0.25">
      <c r="A296" t="s">
        <v>655</v>
      </c>
      <c r="B296" t="s">
        <v>652</v>
      </c>
      <c r="C296">
        <v>1</v>
      </c>
      <c r="D296" t="s">
        <v>662</v>
      </c>
      <c r="E296" s="1">
        <v>90000000</v>
      </c>
      <c r="F296" s="1">
        <v>71100512</v>
      </c>
      <c r="G296" s="3">
        <f t="shared" si="4"/>
        <v>0.79000568888888889</v>
      </c>
      <c r="I296" s="2">
        <v>0.79000568888888889</v>
      </c>
    </row>
    <row r="297" spans="1:9" x14ac:dyDescent="0.25">
      <c r="A297" t="s">
        <v>655</v>
      </c>
      <c r="B297" t="s">
        <v>652</v>
      </c>
      <c r="C297">
        <v>1</v>
      </c>
      <c r="D297" t="s">
        <v>663</v>
      </c>
      <c r="E297" s="1">
        <v>504091258</v>
      </c>
      <c r="F297" s="1">
        <v>504091258</v>
      </c>
      <c r="G297" s="3">
        <f t="shared" si="4"/>
        <v>1</v>
      </c>
      <c r="I297" s="2">
        <v>1</v>
      </c>
    </row>
    <row r="298" spans="1:9" x14ac:dyDescent="0.25">
      <c r="A298" t="s">
        <v>664</v>
      </c>
      <c r="B298" t="s">
        <v>665</v>
      </c>
      <c r="C298">
        <v>1</v>
      </c>
      <c r="D298" t="s">
        <v>666</v>
      </c>
      <c r="E298" s="1">
        <v>2300000000</v>
      </c>
      <c r="F298" s="1">
        <v>2027004915</v>
      </c>
      <c r="G298" s="3">
        <f t="shared" si="4"/>
        <v>0.88130648478260865</v>
      </c>
      <c r="I298" s="2">
        <v>0.88130648478260865</v>
      </c>
    </row>
    <row r="299" spans="1:9" x14ac:dyDescent="0.25">
      <c r="A299" t="s">
        <v>667</v>
      </c>
      <c r="B299" t="s">
        <v>668</v>
      </c>
      <c r="C299">
        <v>1</v>
      </c>
      <c r="D299" t="s">
        <v>669</v>
      </c>
      <c r="E299" s="1">
        <v>1125000000</v>
      </c>
      <c r="F299" s="1">
        <v>807826922</v>
      </c>
      <c r="G299" s="3">
        <f t="shared" si="4"/>
        <v>0.7180683751111111</v>
      </c>
      <c r="I299" s="2">
        <v>0.7180683751111111</v>
      </c>
    </row>
    <row r="300" spans="1:9" x14ac:dyDescent="0.25">
      <c r="A300" t="s">
        <v>670</v>
      </c>
      <c r="B300" t="s">
        <v>671</v>
      </c>
      <c r="C300">
        <v>1</v>
      </c>
      <c r="D300" t="s">
        <v>672</v>
      </c>
      <c r="E300" s="1">
        <v>8020000000</v>
      </c>
      <c r="F300" s="1">
        <v>4393619596</v>
      </c>
      <c r="G300" s="3">
        <f t="shared" si="4"/>
        <v>0.5478328673316708</v>
      </c>
      <c r="I300" s="2">
        <v>0.5478328673316708</v>
      </c>
    </row>
    <row r="301" spans="1:9" x14ac:dyDescent="0.25">
      <c r="A301" t="s">
        <v>673</v>
      </c>
      <c r="B301" t="s">
        <v>674</v>
      </c>
      <c r="C301">
        <v>1</v>
      </c>
      <c r="D301" t="s">
        <v>675</v>
      </c>
      <c r="E301" s="1">
        <v>20000000</v>
      </c>
      <c r="F301" s="1">
        <v>9470000</v>
      </c>
      <c r="G301" s="3">
        <f t="shared" si="4"/>
        <v>0.47349999999999998</v>
      </c>
      <c r="I301" s="2">
        <v>0.47349999999999998</v>
      </c>
    </row>
    <row r="302" spans="1:9" x14ac:dyDescent="0.25">
      <c r="A302" t="s">
        <v>676</v>
      </c>
      <c r="B302" t="s">
        <v>677</v>
      </c>
      <c r="C302">
        <v>1</v>
      </c>
      <c r="D302" t="s">
        <v>678</v>
      </c>
      <c r="E302" s="1">
        <v>200000000</v>
      </c>
      <c r="F302" s="1">
        <v>194210343</v>
      </c>
      <c r="G302" s="3">
        <f t="shared" si="4"/>
        <v>0.97105171499999998</v>
      </c>
      <c r="I302" s="2">
        <v>0.97105171499999998</v>
      </c>
    </row>
    <row r="303" spans="1:9" x14ac:dyDescent="0.25">
      <c r="A303" t="s">
        <v>676</v>
      </c>
      <c r="B303" t="s">
        <v>677</v>
      </c>
      <c r="C303">
        <v>1</v>
      </c>
      <c r="D303" t="s">
        <v>679</v>
      </c>
      <c r="E303" s="1">
        <v>100000000</v>
      </c>
      <c r="F303" s="1">
        <v>44849999</v>
      </c>
      <c r="G303" s="3">
        <f t="shared" si="4"/>
        <v>0.44849999000000002</v>
      </c>
      <c r="I303" s="2">
        <v>0.44849999000000002</v>
      </c>
    </row>
    <row r="304" spans="1:9" x14ac:dyDescent="0.25">
      <c r="A304" t="s">
        <v>676</v>
      </c>
      <c r="B304" t="s">
        <v>677</v>
      </c>
      <c r="C304">
        <v>1</v>
      </c>
      <c r="D304" t="s">
        <v>680</v>
      </c>
      <c r="E304" s="1">
        <v>435000000</v>
      </c>
      <c r="F304" s="1">
        <v>411712079</v>
      </c>
      <c r="G304" s="3">
        <f t="shared" si="4"/>
        <v>0.94646454942528735</v>
      </c>
      <c r="I304" s="2">
        <v>0.94646454942528735</v>
      </c>
    </row>
    <row r="305" spans="1:15" x14ac:dyDescent="0.25">
      <c r="A305" t="s">
        <v>676</v>
      </c>
      <c r="B305" t="s">
        <v>677</v>
      </c>
      <c r="C305">
        <v>1</v>
      </c>
      <c r="D305" t="s">
        <v>681</v>
      </c>
      <c r="E305" s="1">
        <v>104004927</v>
      </c>
      <c r="F305" s="1">
        <v>89559000</v>
      </c>
      <c r="G305" s="3">
        <f t="shared" si="4"/>
        <v>0.86110343599395056</v>
      </c>
      <c r="I305" s="2">
        <v>0.86110343599395056</v>
      </c>
    </row>
    <row r="306" spans="1:15" x14ac:dyDescent="0.25">
      <c r="A306" t="s">
        <v>682</v>
      </c>
      <c r="B306" t="s">
        <v>683</v>
      </c>
      <c r="C306">
        <v>1</v>
      </c>
      <c r="D306" t="s">
        <v>684</v>
      </c>
      <c r="E306" s="1">
        <v>17605365183</v>
      </c>
      <c r="F306" s="1">
        <v>0</v>
      </c>
      <c r="G306" s="3">
        <f t="shared" si="4"/>
        <v>0</v>
      </c>
      <c r="I306" s="2">
        <v>0</v>
      </c>
    </row>
    <row r="307" spans="1:15" x14ac:dyDescent="0.25">
      <c r="A307" t="s">
        <v>682</v>
      </c>
      <c r="B307" t="s">
        <v>683</v>
      </c>
      <c r="C307">
        <v>1</v>
      </c>
      <c r="D307" t="s">
        <v>685</v>
      </c>
      <c r="E307" s="1">
        <v>4630651601</v>
      </c>
      <c r="F307" s="1">
        <v>2198347002</v>
      </c>
      <c r="G307" s="3">
        <f t="shared" si="4"/>
        <v>0.474738155970374</v>
      </c>
      <c r="I307" s="2">
        <v>0.474738155970374</v>
      </c>
    </row>
    <row r="308" spans="1:15" x14ac:dyDescent="0.25">
      <c r="A308" t="s">
        <v>682</v>
      </c>
      <c r="B308" t="s">
        <v>683</v>
      </c>
      <c r="C308">
        <v>1</v>
      </c>
      <c r="D308" t="s">
        <v>686</v>
      </c>
      <c r="E308" s="1">
        <v>1674622076</v>
      </c>
      <c r="F308" s="1">
        <v>762455658</v>
      </c>
      <c r="G308" s="3">
        <f t="shared" si="4"/>
        <v>0.45530013543187042</v>
      </c>
      <c r="I308" s="2">
        <v>0.45530013543187042</v>
      </c>
    </row>
    <row r="309" spans="1:15" x14ac:dyDescent="0.25">
      <c r="A309" t="s">
        <v>687</v>
      </c>
      <c r="B309" t="s">
        <v>688</v>
      </c>
      <c r="C309">
        <v>1</v>
      </c>
      <c r="D309" t="s">
        <v>689</v>
      </c>
      <c r="E309" s="1">
        <v>1402861980</v>
      </c>
      <c r="F309" s="1">
        <v>1228807081</v>
      </c>
      <c r="G309" s="3">
        <f t="shared" si="4"/>
        <v>0.87592870754113672</v>
      </c>
      <c r="I309" s="2">
        <v>0.87592870754113672</v>
      </c>
    </row>
    <row r="310" spans="1:15" x14ac:dyDescent="0.25">
      <c r="A310" t="s">
        <v>690</v>
      </c>
      <c r="B310" t="s">
        <v>691</v>
      </c>
      <c r="C310">
        <v>1</v>
      </c>
      <c r="D310" t="s">
        <v>692</v>
      </c>
      <c r="E310" s="1">
        <v>8726060800</v>
      </c>
      <c r="F310" s="1">
        <v>7569184039</v>
      </c>
      <c r="G310" s="3">
        <f t="shared" si="4"/>
        <v>0.86742279391406485</v>
      </c>
      <c r="I310" s="2">
        <v>0.86742279391406485</v>
      </c>
    </row>
    <row r="311" spans="1:15" x14ac:dyDescent="0.25">
      <c r="A311" t="s">
        <v>690</v>
      </c>
      <c r="B311" t="s">
        <v>691</v>
      </c>
      <c r="C311">
        <v>1</v>
      </c>
      <c r="D311" t="s">
        <v>693</v>
      </c>
      <c r="E311" s="1">
        <v>1163939200</v>
      </c>
      <c r="F311" s="1">
        <v>649657509</v>
      </c>
      <c r="G311" s="3">
        <f t="shared" si="4"/>
        <v>0.55815416217616864</v>
      </c>
      <c r="I311" s="2">
        <v>0.55815416217616864</v>
      </c>
    </row>
    <row r="312" spans="1:15" x14ac:dyDescent="0.25">
      <c r="A312" t="s">
        <v>694</v>
      </c>
      <c r="B312" t="s">
        <v>695</v>
      </c>
      <c r="C312">
        <v>1</v>
      </c>
      <c r="D312" t="s">
        <v>696</v>
      </c>
      <c r="E312" s="1">
        <v>9389745869</v>
      </c>
      <c r="F312" s="1">
        <v>9341844476</v>
      </c>
      <c r="G312" s="3">
        <f t="shared" si="4"/>
        <v>0.99489854212581563</v>
      </c>
      <c r="I312" s="2">
        <v>0.99489854212581563</v>
      </c>
    </row>
    <row r="313" spans="1:15" x14ac:dyDescent="0.25">
      <c r="A313" t="s">
        <v>694</v>
      </c>
      <c r="B313" t="s">
        <v>695</v>
      </c>
      <c r="C313">
        <v>1</v>
      </c>
      <c r="D313" t="s">
        <v>697</v>
      </c>
      <c r="E313" s="1">
        <v>1024136944</v>
      </c>
      <c r="F313" s="1">
        <v>1023519285</v>
      </c>
      <c r="G313" s="3">
        <f t="shared" si="4"/>
        <v>0.99939689803827636</v>
      </c>
      <c r="I313" s="2">
        <v>0.99939689803827636</v>
      </c>
    </row>
    <row r="314" spans="1:15" x14ac:dyDescent="0.25">
      <c r="A314" t="s">
        <v>698</v>
      </c>
      <c r="B314" t="s">
        <v>695</v>
      </c>
      <c r="C314">
        <v>1</v>
      </c>
      <c r="D314" t="s">
        <v>699</v>
      </c>
      <c r="E314" s="1">
        <v>37866292757</v>
      </c>
      <c r="F314" s="1">
        <v>27657301491</v>
      </c>
      <c r="G314" s="3">
        <f t="shared" si="4"/>
        <v>0.73039369521821607</v>
      </c>
      <c r="I314" s="2">
        <v>0.73039369521821607</v>
      </c>
    </row>
    <row r="315" spans="1:15" x14ac:dyDescent="0.25">
      <c r="A315" t="s">
        <v>698</v>
      </c>
      <c r="B315" t="s">
        <v>695</v>
      </c>
      <c r="C315">
        <v>1</v>
      </c>
      <c r="D315" t="s">
        <v>700</v>
      </c>
      <c r="E315" s="1">
        <v>8209888101</v>
      </c>
      <c r="F315" s="1">
        <v>8213532101</v>
      </c>
      <c r="G315" s="3">
        <f t="shared" si="4"/>
        <v>1.0004438550142427</v>
      </c>
      <c r="I315" s="2">
        <v>1.0004438550142427</v>
      </c>
    </row>
    <row r="316" spans="1:15" x14ac:dyDescent="0.25">
      <c r="A316" t="s">
        <v>701</v>
      </c>
      <c r="B316" t="s">
        <v>702</v>
      </c>
      <c r="C316">
        <v>4</v>
      </c>
      <c r="D316" t="s">
        <v>703</v>
      </c>
      <c r="E316" s="1">
        <v>19067103895</v>
      </c>
      <c r="F316" s="1">
        <v>19011660628</v>
      </c>
      <c r="G316" s="3">
        <f t="shared" si="4"/>
        <v>0.99709220302646284</v>
      </c>
      <c r="I316" s="2">
        <v>0.99709220302646284</v>
      </c>
    </row>
    <row r="317" spans="1:15" x14ac:dyDescent="0.25">
      <c r="A317" t="s">
        <v>701</v>
      </c>
      <c r="B317" t="s">
        <v>702</v>
      </c>
      <c r="C317">
        <v>4</v>
      </c>
      <c r="D317" t="s">
        <v>704</v>
      </c>
      <c r="E317" s="1">
        <v>19067103895</v>
      </c>
      <c r="F317" s="1">
        <v>19011660628</v>
      </c>
      <c r="G317" s="3">
        <f t="shared" si="4"/>
        <v>0.99709220302646284</v>
      </c>
      <c r="I317" s="2">
        <v>0.99709220302646284</v>
      </c>
    </row>
    <row r="318" spans="1:15" x14ac:dyDescent="0.25">
      <c r="A318" t="s">
        <v>701</v>
      </c>
      <c r="B318" t="s">
        <v>702</v>
      </c>
      <c r="C318" t="s">
        <v>705</v>
      </c>
      <c r="D318" s="8" t="s">
        <v>706</v>
      </c>
      <c r="E318" s="4" t="s">
        <v>707</v>
      </c>
      <c r="F318" s="4" t="s">
        <v>708</v>
      </c>
      <c r="G318" s="9"/>
      <c r="H318" s="7"/>
      <c r="I318" s="10"/>
      <c r="J318" s="7"/>
      <c r="K318" s="7"/>
      <c r="L318" s="7"/>
      <c r="M318" s="7"/>
      <c r="N318" s="7"/>
      <c r="O318" s="7"/>
    </row>
    <row r="319" spans="1:15" x14ac:dyDescent="0.25">
      <c r="A319" t="s">
        <v>709</v>
      </c>
      <c r="B319" t="s">
        <v>710</v>
      </c>
      <c r="C319">
        <v>62</v>
      </c>
      <c r="D319" t="s">
        <v>711</v>
      </c>
      <c r="E319" s="1">
        <v>539265570</v>
      </c>
      <c r="F319" s="1">
        <v>525492640</v>
      </c>
      <c r="G319" s="3">
        <f t="shared" si="4"/>
        <v>0.97445983803490366</v>
      </c>
      <c r="I319" s="2">
        <v>0.97445983803490366</v>
      </c>
    </row>
    <row r="320" spans="1:15" x14ac:dyDescent="0.25">
      <c r="A320" t="s">
        <v>712</v>
      </c>
      <c r="B320" t="s">
        <v>710</v>
      </c>
      <c r="C320">
        <v>62</v>
      </c>
      <c r="D320" t="s">
        <v>713</v>
      </c>
      <c r="E320" s="1">
        <v>516000000</v>
      </c>
      <c r="F320" s="1">
        <v>500373247</v>
      </c>
      <c r="G320" s="3">
        <f t="shared" si="4"/>
        <v>0.96971559496124027</v>
      </c>
      <c r="I320" s="2">
        <v>0.96971559496124027</v>
      </c>
    </row>
    <row r="321" spans="1:9" x14ac:dyDescent="0.25">
      <c r="A321" t="s">
        <v>714</v>
      </c>
      <c r="B321" t="s">
        <v>710</v>
      </c>
      <c r="C321">
        <v>25</v>
      </c>
      <c r="D321" t="s">
        <v>715</v>
      </c>
      <c r="E321" s="1">
        <v>508673213</v>
      </c>
      <c r="F321" s="1">
        <v>496045999</v>
      </c>
      <c r="G321" s="3">
        <f t="shared" si="4"/>
        <v>0.97517617661537837</v>
      </c>
      <c r="I321" s="2">
        <v>0.97517617661537837</v>
      </c>
    </row>
    <row r="322" spans="1:9" x14ac:dyDescent="0.25">
      <c r="A322" t="s">
        <v>716</v>
      </c>
      <c r="B322" t="s">
        <v>717</v>
      </c>
      <c r="C322">
        <v>0</v>
      </c>
      <c r="D322" t="s">
        <v>718</v>
      </c>
      <c r="E322" s="1">
        <v>435120000</v>
      </c>
      <c r="F322" s="1">
        <v>435120000</v>
      </c>
      <c r="G322" s="3">
        <f t="shared" si="4"/>
        <v>1</v>
      </c>
      <c r="I322" s="2">
        <v>1</v>
      </c>
    </row>
    <row r="323" spans="1:9" x14ac:dyDescent="0.25">
      <c r="A323" t="s">
        <v>719</v>
      </c>
      <c r="B323" t="s">
        <v>720</v>
      </c>
      <c r="C323">
        <v>25</v>
      </c>
      <c r="D323" t="s">
        <v>721</v>
      </c>
      <c r="E323" s="1">
        <v>430000000</v>
      </c>
      <c r="F323" s="1">
        <v>374932210</v>
      </c>
      <c r="G323" s="3">
        <f t="shared" si="4"/>
        <v>0.8719353720930233</v>
      </c>
      <c r="I323" s="2">
        <v>0.8719353720930233</v>
      </c>
    </row>
    <row r="324" spans="1:9" x14ac:dyDescent="0.25">
      <c r="A324" t="s">
        <v>712</v>
      </c>
      <c r="B324" t="s">
        <v>720</v>
      </c>
      <c r="C324">
        <v>62</v>
      </c>
      <c r="D324" t="s">
        <v>722</v>
      </c>
      <c r="E324" s="1">
        <v>318915750</v>
      </c>
      <c r="F324" s="1">
        <v>314725880</v>
      </c>
      <c r="G324" s="3">
        <f t="shared" si="4"/>
        <v>0.98686214149034657</v>
      </c>
      <c r="I324" s="2">
        <v>0.98686214149034657</v>
      </c>
    </row>
    <row r="325" spans="1:9" x14ac:dyDescent="0.25">
      <c r="A325" t="s">
        <v>723</v>
      </c>
      <c r="B325" t="s">
        <v>724</v>
      </c>
      <c r="C325" t="s">
        <v>725</v>
      </c>
      <c r="D325" t="s">
        <v>726</v>
      </c>
      <c r="E325" s="1">
        <v>9904395464</v>
      </c>
      <c r="F325" s="1">
        <v>7450759082</v>
      </c>
      <c r="G325" s="3">
        <f t="shared" ref="G325:G332" si="5">F325/E325</f>
        <v>0.75226793084763688</v>
      </c>
      <c r="I325" s="2">
        <v>0.75226793084763688</v>
      </c>
    </row>
    <row r="326" spans="1:9" x14ac:dyDescent="0.25">
      <c r="A326" t="s">
        <v>727</v>
      </c>
      <c r="B326" t="s">
        <v>728</v>
      </c>
      <c r="C326">
        <v>6</v>
      </c>
      <c r="D326" t="s">
        <v>729</v>
      </c>
      <c r="E326" s="1">
        <v>1936480000</v>
      </c>
      <c r="F326" s="1">
        <v>1181624461</v>
      </c>
      <c r="G326" s="3">
        <f t="shared" si="5"/>
        <v>0.61019192607204831</v>
      </c>
      <c r="I326" s="2">
        <v>0.61019192607204831</v>
      </c>
    </row>
    <row r="327" spans="1:9" x14ac:dyDescent="0.25">
      <c r="A327" t="s">
        <v>730</v>
      </c>
      <c r="B327" t="s">
        <v>731</v>
      </c>
      <c r="C327">
        <v>242389</v>
      </c>
      <c r="D327" t="s">
        <v>732</v>
      </c>
      <c r="E327" s="1">
        <v>4021558308</v>
      </c>
      <c r="F327" s="1">
        <v>3723378048</v>
      </c>
      <c r="G327" s="3">
        <f t="shared" si="5"/>
        <v>0.92585454762477615</v>
      </c>
      <c r="I327" s="2">
        <v>0.92585454762477615</v>
      </c>
    </row>
    <row r="328" spans="1:9" x14ac:dyDescent="0.25">
      <c r="A328" t="s">
        <v>733</v>
      </c>
      <c r="B328" t="s">
        <v>734</v>
      </c>
      <c r="C328">
        <v>0</v>
      </c>
      <c r="D328" t="s">
        <v>735</v>
      </c>
      <c r="E328" s="1">
        <v>252000000</v>
      </c>
      <c r="F328" s="1">
        <v>239425200</v>
      </c>
      <c r="G328" s="3">
        <f t="shared" si="5"/>
        <v>0.95009999999999994</v>
      </c>
      <c r="I328" s="2">
        <v>0.95009999999999994</v>
      </c>
    </row>
    <row r="329" spans="1:9" x14ac:dyDescent="0.25">
      <c r="A329" t="s">
        <v>736</v>
      </c>
      <c r="B329" t="s">
        <v>737</v>
      </c>
      <c r="C329">
        <v>0</v>
      </c>
      <c r="D329" t="s">
        <v>738</v>
      </c>
      <c r="E329" s="1">
        <v>238095235</v>
      </c>
      <c r="F329" s="1">
        <v>238095235</v>
      </c>
      <c r="G329" s="3">
        <f t="shared" si="5"/>
        <v>1</v>
      </c>
      <c r="I329" s="2">
        <v>1</v>
      </c>
    </row>
    <row r="330" spans="1:9" x14ac:dyDescent="0.25">
      <c r="A330" t="s">
        <v>716</v>
      </c>
      <c r="B330" t="s">
        <v>717</v>
      </c>
      <c r="C330">
        <v>7060</v>
      </c>
      <c r="D330" t="s">
        <v>739</v>
      </c>
      <c r="E330" s="1">
        <v>1604022085</v>
      </c>
      <c r="F330" s="1">
        <v>1137217737</v>
      </c>
      <c r="G330" s="3">
        <f t="shared" si="5"/>
        <v>0.70897885237035252</v>
      </c>
      <c r="I330" s="2">
        <v>0.70897885237035252</v>
      </c>
    </row>
    <row r="331" spans="1:9" x14ac:dyDescent="0.25">
      <c r="A331" t="s">
        <v>740</v>
      </c>
      <c r="B331" t="s">
        <v>741</v>
      </c>
      <c r="C331">
        <v>4</v>
      </c>
      <c r="D331" t="s">
        <v>742</v>
      </c>
      <c r="E331" s="1">
        <v>1004523810</v>
      </c>
      <c r="F331" s="1">
        <v>969231136</v>
      </c>
      <c r="G331" s="3">
        <f t="shared" si="5"/>
        <v>0.9648662643446948</v>
      </c>
      <c r="I331" s="2">
        <v>0.9648662643446948</v>
      </c>
    </row>
    <row r="332" spans="1:9" x14ac:dyDescent="0.25">
      <c r="A332" t="s">
        <v>727</v>
      </c>
      <c r="B332" t="s">
        <v>728</v>
      </c>
      <c r="C332">
        <v>6</v>
      </c>
      <c r="D332" t="s">
        <v>743</v>
      </c>
      <c r="E332" s="1">
        <v>219762660</v>
      </c>
      <c r="F332" s="1">
        <v>219762660</v>
      </c>
      <c r="G332" s="3">
        <f t="shared" si="5"/>
        <v>1</v>
      </c>
      <c r="I332" s="2">
        <v>1</v>
      </c>
    </row>
    <row r="333" spans="1:9" x14ac:dyDescent="0.25">
      <c r="H333" s="11" t="s">
        <v>752</v>
      </c>
      <c r="I333" s="1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47e443c8-a262-45b6-a57d-ad184fc62388"/>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MEJORAM</vt:lpstr>
      <vt:lpstr>Ppto</vt:lpstr>
      <vt:lpstr>'PLAN DE MEJORAM'!Área_de_impresión</vt:lpstr>
      <vt:lpstr>'PLAN DE MEJORAM'!Títulos_a_imprimir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Luis Eduardo Castro Castro</cp:lastModifiedBy>
  <cp:lastPrinted>2023-12-28T14:03:30Z</cp:lastPrinted>
  <dcterms:created xsi:type="dcterms:W3CDTF">2010-02-24T13:59:50Z</dcterms:created>
  <dcterms:modified xsi:type="dcterms:W3CDTF">2024-02-01T19:43:02Z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